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V:\1. Negocios Direccion\1. Controles por Coordinacion\2. Leidy D\10. Comite evaluador\68. PA AYP OXI 2025 DUANA LA PLAYA\TDR + ANEXOS\"/>
    </mc:Choice>
  </mc:AlternateContent>
  <xr:revisionPtr revIDLastSave="0" documentId="13_ncr:1_{67BEB429-581C-43C0-96E1-1A37D1293264}" xr6:coauthVersionLast="47" xr6:coauthVersionMax="47" xr10:uidLastSave="{00000000-0000-0000-0000-000000000000}"/>
  <bookViews>
    <workbookView xWindow="-110" yWindow="-110" windowWidth="19420" windowHeight="11500" activeTab="2" xr2:uid="{6EE05932-F8DC-714E-A617-E03F84F1F7FA}"/>
  </bookViews>
  <sheets>
    <sheet name="DESGLOSADO PLAYA DE BELEN" sheetId="1" r:id="rId1"/>
    <sheet name="FINAL PLAYA DE BELEN" sheetId="2" r:id="rId2"/>
    <sheet name="DESGLOSADO PLAYA DE BELEN "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3" l="1"/>
  <c r="G24" i="3"/>
  <c r="F14" i="3"/>
  <c r="G14" i="3" s="1"/>
  <c r="F13" i="3"/>
  <c r="G13" i="3" s="1"/>
  <c r="G35" i="3" s="1"/>
  <c r="G12" i="3"/>
  <c r="G11" i="3"/>
  <c r="G40" i="2"/>
  <c r="G42" i="2" s="1"/>
  <c r="G24" i="2"/>
  <c r="F14" i="2"/>
  <c r="G14" i="2" s="1"/>
  <c r="F13" i="2"/>
  <c r="G13" i="2" s="1"/>
  <c r="G12" i="2"/>
  <c r="G11" i="2"/>
  <c r="G33" i="2" l="1"/>
  <c r="G35" i="2" s="1"/>
  <c r="G43" i="2" s="1"/>
  <c r="H47" i="3" l="1"/>
  <c r="G45" i="2"/>
  <c r="G46" i="2" s="1"/>
  <c r="H47" i="2" s="1"/>
  <c r="G52" i="1" l="1"/>
  <c r="G51" i="1"/>
  <c r="G50" i="1"/>
  <c r="G49" i="1"/>
  <c r="G47" i="1"/>
  <c r="G46" i="1"/>
  <c r="G45" i="1"/>
  <c r="G44" i="1"/>
  <c r="G43" i="1"/>
  <c r="G41" i="1"/>
  <c r="G53" i="1" s="1"/>
  <c r="G24" i="1"/>
  <c r="F14" i="1"/>
  <c r="G14" i="1" s="1"/>
  <c r="F13" i="1"/>
  <c r="G13" i="1" s="1"/>
  <c r="G12" i="1"/>
  <c r="G11" i="1"/>
  <c r="G33" i="1" l="1"/>
  <c r="G35" i="1" s="1"/>
  <c r="G54" i="1" s="1"/>
  <c r="G56" i="1" l="1"/>
  <c r="G57" i="1" s="1"/>
  <c r="H58" i="1" s="1"/>
</calcChain>
</file>

<file path=xl/sharedStrings.xml><?xml version="1.0" encoding="utf-8"?>
<sst xmlns="http://schemas.openxmlformats.org/spreadsheetml/2006/main" count="258" uniqueCount="100">
  <si>
    <t>OBJETO
“INTERVENTORÍA INTEGRAL PARA EL PROYECTO: “MEJORAMIENTO EN LA VÍA TERCIARIA DE LA VEREDA LA PEÑA MUNICIPIO DE LA PLAYA DE BELÉN DEPARTAMENTO DE NORTE DE SANTANDER”</t>
  </si>
  <si>
    <t>PRESUPUESTO OFICIAL</t>
  </si>
  <si>
    <t>PLAZO:</t>
  </si>
  <si>
    <t>6 MESES</t>
  </si>
  <si>
    <t>CARGO / OFICIO</t>
  </si>
  <si>
    <t>COSTOS</t>
  </si>
  <si>
    <t>PRIMA</t>
  </si>
  <si>
    <t>PARTICIPACIÓN</t>
  </si>
  <si>
    <t>VALOR</t>
  </si>
  <si>
    <t>DE PERSONAL</t>
  </si>
  <si>
    <t>REGIONAL</t>
  </si>
  <si>
    <t>(h-mes)</t>
  </si>
  <si>
    <t>PARCIAL ($)</t>
  </si>
  <si>
    <t>(1)</t>
  </si>
  <si>
    <t>(2)</t>
  </si>
  <si>
    <t>(3)</t>
  </si>
  <si>
    <t>((1)+(2))*(3) = (4)</t>
  </si>
  <si>
    <t>No. Perfil</t>
  </si>
  <si>
    <t xml:space="preserve">COSTOS DIRECTOS DE PERSONAL </t>
  </si>
  <si>
    <t>PERSONAL PROFESIONAL</t>
  </si>
  <si>
    <t>Director de Interventoría</t>
  </si>
  <si>
    <t>Ingeniero Residente de Interventoria</t>
  </si>
  <si>
    <t>Profesional Social</t>
  </si>
  <si>
    <t>Profesional Ambiental</t>
  </si>
  <si>
    <t>MONTO AGOTABLE DE ESPECIALISTAS (conforman esta bolsa los especialistas de amarillo)</t>
  </si>
  <si>
    <t>NO MODIFICAR</t>
  </si>
  <si>
    <t>Especialista en Estructuras</t>
  </si>
  <si>
    <t>Especialista Ambiental</t>
  </si>
  <si>
    <t xml:space="preserve">Especialista en Geología y/o Geotecnia </t>
  </si>
  <si>
    <t>Especialista en Hidráulica e Hidrología</t>
  </si>
  <si>
    <t xml:space="preserve">Especialista en Pavimentos y/o Vías </t>
  </si>
  <si>
    <t>Especialista en Diseño Geométrico</t>
  </si>
  <si>
    <t>PERSONAL TÉCNICO</t>
  </si>
  <si>
    <t>Inspector SST</t>
  </si>
  <si>
    <t>PERSONAL AUXILIAR TÉCNICO</t>
  </si>
  <si>
    <t>OTROS COSTOS DE PERSONAL</t>
  </si>
  <si>
    <t>PROVISIÓN JORNADAS 7X24</t>
  </si>
  <si>
    <t>Provisión Jornadas 7X24</t>
  </si>
  <si>
    <t>SUBTOTAL COSTOS DE PERSONAL = SUMATORIA DE (5) = (5)</t>
  </si>
  <si>
    <t>FACTOR MULTIPLICADOR (6)</t>
  </si>
  <si>
    <t>VALOR MÁXIMO</t>
  </si>
  <si>
    <t xml:space="preserve">SUBTOTAL COSTOS DE PERSONAL =  (5) * (6) = (A) </t>
  </si>
  <si>
    <t>GRUPO 2 COSTOS VARIABLES</t>
  </si>
  <si>
    <t>CONCEPTO</t>
  </si>
  <si>
    <t>UNIDAD</t>
  </si>
  <si>
    <t>COSTO</t>
  </si>
  <si>
    <t>UTILIZACION</t>
  </si>
  <si>
    <t>($)</t>
  </si>
  <si>
    <t>(7)</t>
  </si>
  <si>
    <t>(8)</t>
  </si>
  <si>
    <t>(7)*(8)) = (9)</t>
  </si>
  <si>
    <t>VIÁTICOS</t>
  </si>
  <si>
    <t>Viáticos Director y/o Especialistas</t>
  </si>
  <si>
    <t>Día</t>
  </si>
  <si>
    <t>COSTOS DE ALQUILER DE EQUIPOS Y OFICINA</t>
  </si>
  <si>
    <t>Vehículo tipo campero ó camioneta  (incluye peajes, conductor y combustible) y cuyo modelo sea hasta diez (10) años anteriores al año de suscripción del contrato.</t>
  </si>
  <si>
    <t>Según comprobante por mes</t>
  </si>
  <si>
    <t>Motocicletas (150 cc o mayor, cuyo modelo sea hasta seis (6) años anteriores al año de suscripción del contrato., Incluye combustible y SOAT)</t>
  </si>
  <si>
    <t>Trabajo de topografia (Incluye personal, equipo y transporte</t>
  </si>
  <si>
    <t>Ensayos de laboratorios ( suelos, pavimentos , concretos, etc)</t>
  </si>
  <si>
    <t>Oficina/Campamento (incluye dotación y servicios públicos)</t>
  </si>
  <si>
    <t>OTROS COSTOS</t>
  </si>
  <si>
    <t>Transportes aéreos y/o terrestres y/o marítimos y/o fluviales (incluye peajes y combustible)</t>
  </si>
  <si>
    <t>Edición de informes, papelería, reproducción de documentos, planos, fotografías, videos, etc.</t>
  </si>
  <si>
    <t>Comunicaciones (telefonía fija y/o celular, fax, correo, internet, etc.)</t>
  </si>
  <si>
    <t>Veeduría ciudadana</t>
  </si>
  <si>
    <r>
      <t xml:space="preserve">SUBTOTAL OTROS COSTOS= SUMATORIA DE (9) = </t>
    </r>
    <r>
      <rPr>
        <b/>
        <sz val="11"/>
        <color indexed="12"/>
        <rFont val="Arial Narrow"/>
        <family val="2"/>
      </rPr>
      <t>(B)</t>
    </r>
  </si>
  <si>
    <t>SUBTOTAL COSTOS BASICOS = (A) + (B) = (C)</t>
  </si>
  <si>
    <t>BOLSA PARA AJUSTES/PROVISIÓN O FRENTE ADICIONAL (D)</t>
  </si>
  <si>
    <t>IVA = 19% * [(C)+(D)] = (E)</t>
  </si>
  <si>
    <t>COSTO TOTAL = (C) + (D) + (E)</t>
  </si>
  <si>
    <t>NOTAS:</t>
  </si>
  <si>
    <t>1. . El  Personal con dedicación del 100% en la interventoria, debe permanecer de tiempo completo en el lugar de ejecución de la obra, so pena de incurrir en falta grave a sus obligaciones, con la consecuente aplicación de las sanciones establecidas contractualmente.</t>
  </si>
  <si>
    <t>2. Para el reconocimiento de los gastos deberá tenerse en cuenta la forma de pago establecida en los estudios previos, pliego de condiciones y contrato y las indicaciones pertinentes del Manual de Interventoría vigente, o el que lo modifique o sustituya. Se tendrá en cuenta lo siguiente, según corresponda:</t>
  </si>
  <si>
    <t>2.1. . Los costos directos de personal deben estar soportados por la nómina firmada, los cuales se anexarán al acta de costos para el trámite correspondiente ante LA ENTIDAD CONTRATANTE.</t>
  </si>
  <si>
    <t>2.2. Los valores que aparecen fijos e inmodificables, no podrán alterarse, de lo contrario, será causal de rechazo.</t>
  </si>
  <si>
    <t>2.3. En aquellos casos en los que la participación y/o dedicación de costos directos de personal  tenga un valor superior al plazo indicado para desarrollo del contrato, la Entidad contempla que a lo largo de la ejecución de las obras podrá requerirse contar con una cantidad superior a un hombre-mes; la definición de aquellos periodos en los cuales pueda requerirse dicha condición, se definirán por parte de LA ENTIDAD CONTRATANTE, de acuerdo con la programación y avance de las obras a las cuales se ejecutará Interventoría. Así mismo, la incorporación de los recursos de Interventoría para la vigilancia y control de las obras del proyecto deberá ser gradual, de acuerdo con el desarrollo del contrato de obra y previa autorización del Supervisor de Contrato.</t>
  </si>
  <si>
    <t>2.4. . La incorporación de los especialista a la ejecución del contrato, así como la correspondiente dedicación de cada uno de los especialistas se definirá de acuerdo con las necesidades del proyecto, previa autorización del respectivo Supervisor de Contrato, con fundamento en los sueldos mensuales de los especialistas, sin superar el monto total de la bolsa, calculado previamente por la ENTIDAD CONTRATANTE, por tal razón se debe diligenciar en la oferta económica los salarios de los especialistas.</t>
  </si>
  <si>
    <t>2.5. AJUSTES POR CAMBIO DE VIGENCIA : El presente proceso no considera ni aplica, ajustes por cambio de vigencia.</t>
  </si>
  <si>
    <t>2.6.Las participaciones de los costos directos de personal y el tiempo de utilización de los otros costos directos, se pagarán mensualmente, de conformidad con  la programación de recursos aprobada por el Supervisor del Contrato, previa verificación de su participación y utilización real en el contrato.</t>
  </si>
  <si>
    <t>2.7.  Las primas regionales no aplican para el presente proceso; por lo anterior, no se deberán diligenciar dentro del formulario.</t>
  </si>
  <si>
    <t>2.8. . El frente adicional deberá ser autorizado por la ENTIDAD CONTRATANTE, previo Vo. Bo. del Supervisor de Contrato de Interventoría , para lo cual el Interventor lo solicitará por escrito y debidamente soportado, para su debida autorización y con un mes de anticipación a su posible utilización.</t>
  </si>
  <si>
    <t>2.9. El GRUPO 2 COSTOS VARIABLES incluira elementos obligatorios para este proceso de selección, los cuales se estipularan en el documento "Anexo Tecnico" correspondiente.</t>
  </si>
  <si>
    <r>
      <t xml:space="preserve">3. En aras de implementar la generación de primer empleo, un (1)  Inspectores SST, no deberá registrar afiliación o cotización al sistema integral de seguridad social  como trabajador dependiente de empresas a fines al área de estudio, posterior a la fecha de graduación. Para ello el interventor y/o gestor deberá verificar en el Historial Laboral emitido por los sistemas generales de pensiones y/o en las plataformas de Registro único de afiliados (RUAF). Los perfiles que aplican al primer empleo, descritos anteriormente, deberán acreditar la terminación y aprobación del pénsum académico del área de estudio, al igual que deberá contar con nacionalidad colombiana y tener un rango de edad entre los </t>
    </r>
    <r>
      <rPr>
        <sz val="10"/>
        <color rgb="FFFF0000"/>
        <rFont val="Aptos Narrow"/>
        <family val="2"/>
      </rPr>
      <t>18 y 28 años</t>
    </r>
    <r>
      <rPr>
        <sz val="10"/>
        <color rgb="FF000000"/>
        <rFont val="Aptos Narrow"/>
        <family val="2"/>
      </rPr>
      <t xml:space="preserve"> </t>
    </r>
  </si>
  <si>
    <t>4. El proponente no podrá modificar, adicionar o suprimir, los ítems que la entidad ha establecido para costos Directos de Personal, Costos Variables, ni las participaciones (h-mes) , ni modificar, adicionar o suprimir las cantidades de los ítems del Formulario 1.    Se recomienda estructurar su propuesta economica con el Formulario 1 publicado por la Entidad en definitivo  para el presente proceso de selección.</t>
  </si>
  <si>
    <t>5. El reconocimiento  del pago correspondiente al Grupo 2 - Costos Variables, se hará según el avance de obra mensual reportado en el Informe mensual, establecido en el formato de seguimiento al programa de inversiones MEPI-MN1-IN-6-FR-2 del mes correspondiente a cobrar. Es decir, para el mes No 1, el avance de obra ejecutada mensual (%) se multiplicará por el monto estimado para el Grupo 2 - Costos Variables y así sucesivamente hasta afectar el último mes de obra ejecutado y reportado. El "Avance de obra No (...)N" corresponde al mes de ejecución (Mes 1, Mes 2, Mes 3, etc) del contrato de obra, incluyendo las posibles prórrogas, adiciones y/o modificaciones que surtan en el contrato a realizar dicha interventoría. En ningún caso el valor procentual acumulado del "Avance de obra  (...)N" superará el 100% del avance físico de la obra a realizar dicha interventoría.</t>
  </si>
  <si>
    <t>FIRMAS:</t>
  </si>
  <si>
    <t xml:space="preserve">                    Nombre y firma del Representante Legal del Proponente</t>
  </si>
  <si>
    <t>Nombre del proponente</t>
  </si>
  <si>
    <r>
      <t>((1)+(2))*(3) =</t>
    </r>
    <r>
      <rPr>
        <b/>
        <sz val="8"/>
        <color indexed="12"/>
        <rFont val="Arial Narrow"/>
        <family val="2"/>
      </rPr>
      <t xml:space="preserve"> (4)</t>
    </r>
  </si>
  <si>
    <t xml:space="preserve">Especialista juridico </t>
  </si>
  <si>
    <t>CARGO / COSTOS VARIABLES</t>
  </si>
  <si>
    <t>% PAGO SOBRE COSTOS VARIABLES (A1)</t>
  </si>
  <si>
    <t>VALOR  TOTAL PAGO POR COSTOS VARIABLES ( A2 )</t>
  </si>
  <si>
    <t>COSTOS VARIABLES: El pago de costos variables, se realizará en concordancia con los avances físicos de obra establecidos en el informe mensual, previa aprobación del Supervisor de contrato de Interventoría.</t>
  </si>
  <si>
    <t>SEGÚN AVANCE DE OBRA</t>
  </si>
  <si>
    <t>Avance de obra No (…) N</t>
  </si>
  <si>
    <t>Av mes (…)N (((…)N%)</t>
  </si>
  <si>
    <t>$ 77.062.000* (…)N%</t>
  </si>
  <si>
    <r>
      <t xml:space="preserve">3. En aras de implementar la generación de primer empleo, un (1)  Inspectores SST, no deberá registrar afiliación o cotización al sistema integral de seguridad social  como trabajador dependiente de empresas a fines al área de estudio, posterior a la fecha de graduación. Para ello el interventor y/o gestor deberá verificar en el Historial Laboral emitido por los sistemas generales de pensiones y/o en las plataformas de Registro único de afiliados (RUAF). Los perfiles que aplican al primer empleo, descritos anteriormente, deberán acreditar la terminación y aprobación del pénsum académico del área de estudio, al igual que deberá contar con nacionalidad colombiana y tener un rango de edad entre los </t>
    </r>
    <r>
      <rPr>
        <sz val="8"/>
        <color rgb="FFFF0000"/>
        <rFont val="Arial Narrow"/>
        <family val="2"/>
      </rPr>
      <t>18 y 28 años</t>
    </r>
    <r>
      <rPr>
        <sz val="8"/>
        <color rgb="FF000000"/>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</si>
</sst>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240A]\ * #,##0.00_ ;_-[$$-240A]\ * \-#,##0.00\ ;_-[$$-240A]\ * &quot;-&quot;??_ ;_-@_ "/>
    <numFmt numFmtId="166" formatCode="_ * #,##0.00_ ;_ * \-#,##0.00_ ;_ * &quot;-&quot;??_ ;_ @_ "/>
    <numFmt numFmtId="167" formatCode="#,##0.00_ ;\-#,##0.00\ "/>
    <numFmt numFmtId="168" formatCode="_(* #,##0.00_);_(* \(#,##0.00\);_(* &quot;-&quot;??_);_(@_)"/>
    <numFmt numFmtId="169" formatCode="_-&quot;$&quot;\ * #,##0.00_-;\-&quot;$&quot;\ * #,##0.00_-;_-&quot;$&quot;\ * &quot;-&quot;_-;_-@_-"/>
    <numFmt numFmtId="170" formatCode="_(&quot;$&quot;\ * #,##0.00_);_(&quot;$&quot;\ * \(#,##0.00\);_(&quot;$&quot;\ * &quot;-&quot;??_);_(@_)"/>
    <numFmt numFmtId="171" formatCode="0.000%"/>
  </numFmts>
  <fonts count="34" x14ac:knownFonts="1">
    <font>
      <sz val="12"/>
      <color theme="1"/>
      <name val="Aptos Narrow"/>
      <family val="2"/>
      <scheme val="minor"/>
    </font>
    <font>
      <sz val="12"/>
      <color theme="1"/>
      <name val="Aptos Narrow"/>
      <family val="2"/>
      <scheme val="minor"/>
    </font>
    <font>
      <sz val="12"/>
      <color indexed="8"/>
      <name val="Verdana"/>
      <family val="2"/>
    </font>
    <font>
      <sz val="10"/>
      <name val="Aptos Narrow"/>
      <family val="2"/>
    </font>
    <font>
      <sz val="11"/>
      <color theme="1"/>
      <name val="Arial Narrow"/>
      <family val="2"/>
    </font>
    <font>
      <b/>
      <sz val="10"/>
      <name val="Aptos Narrow"/>
      <family val="2"/>
    </font>
    <font>
      <sz val="10"/>
      <color indexed="8"/>
      <name val="Aptos Narrow"/>
      <family val="2"/>
    </font>
    <font>
      <b/>
      <sz val="10"/>
      <color indexed="12"/>
      <name val="Aptos Narrow"/>
      <family val="2"/>
    </font>
    <font>
      <b/>
      <u/>
      <sz val="10"/>
      <name val="Aptos Narrow"/>
      <family val="2"/>
    </font>
    <font>
      <sz val="10"/>
      <name val="Arial"/>
      <family val="2"/>
    </font>
    <font>
      <sz val="11"/>
      <color theme="1"/>
      <name val="Aptos Narrow"/>
      <family val="2"/>
      <scheme val="minor"/>
    </font>
    <font>
      <b/>
      <sz val="10"/>
      <color rgb="FFFF0000"/>
      <name val="Aptos Narrow"/>
      <family val="2"/>
    </font>
    <font>
      <sz val="10"/>
      <color theme="0" tint="-0.249977111117893"/>
      <name val="Aptos Narrow"/>
      <family val="2"/>
    </font>
    <font>
      <b/>
      <sz val="10"/>
      <color rgb="FF000000"/>
      <name val="Aptos Narrow"/>
      <family val="2"/>
    </font>
    <font>
      <sz val="10"/>
      <color rgb="FF000000"/>
      <name val="Aptos Narrow"/>
      <family val="2"/>
    </font>
    <font>
      <sz val="10"/>
      <color theme="1"/>
      <name val="Aptos Narrow"/>
      <family val="2"/>
    </font>
    <font>
      <b/>
      <sz val="11"/>
      <color indexed="12"/>
      <name val="Arial Narrow"/>
      <family val="2"/>
    </font>
    <font>
      <sz val="11"/>
      <color indexed="8"/>
      <name val="Calibri"/>
      <family val="2"/>
    </font>
    <font>
      <b/>
      <sz val="10"/>
      <color indexed="8"/>
      <name val="Aptos Narrow"/>
      <family val="2"/>
    </font>
    <font>
      <sz val="10"/>
      <color rgb="FFFF0000"/>
      <name val="Aptos Narrow"/>
      <family val="2"/>
    </font>
    <font>
      <sz val="9"/>
      <name val="Arial Narrow"/>
      <family val="2"/>
    </font>
    <font>
      <b/>
      <sz val="9"/>
      <name val="Arial Narrow"/>
      <family val="2"/>
    </font>
    <font>
      <sz val="9"/>
      <color indexed="8"/>
      <name val="Arial Narrow"/>
      <family val="2"/>
    </font>
    <font>
      <b/>
      <sz val="9"/>
      <color indexed="12"/>
      <name val="Arial Narrow"/>
      <family val="2"/>
    </font>
    <font>
      <b/>
      <sz val="8"/>
      <color indexed="12"/>
      <name val="Arial Narrow"/>
      <family val="2"/>
    </font>
    <font>
      <b/>
      <u/>
      <sz val="9"/>
      <name val="Arial Narrow"/>
      <family val="2"/>
    </font>
    <font>
      <b/>
      <sz val="9"/>
      <color rgb="FFFF0000"/>
      <name val="Arial Narrow"/>
      <family val="2"/>
    </font>
    <font>
      <sz val="11"/>
      <name val="Arial Narrow"/>
      <family val="2"/>
    </font>
    <font>
      <b/>
      <sz val="9"/>
      <color theme="1"/>
      <name val="Arial Narrow"/>
      <family val="2"/>
    </font>
    <font>
      <b/>
      <sz val="8"/>
      <color indexed="8"/>
      <name val="Arial Narrow"/>
      <family val="2"/>
    </font>
    <font>
      <sz val="8"/>
      <color rgb="FF000000"/>
      <name val="Arial Narrow"/>
      <family val="2"/>
    </font>
    <font>
      <sz val="8"/>
      <color rgb="FFFF0000"/>
      <name val="Arial Narrow"/>
      <family val="2"/>
    </font>
    <font>
      <sz val="10"/>
      <name val="Arial Narrow"/>
      <family val="2"/>
    </font>
    <font>
      <sz val="12"/>
      <name val="Arial Narrow"/>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top/>
      <bottom style="medium">
        <color indexed="64"/>
      </bottom>
      <diagonal/>
    </border>
  </borders>
  <cellStyleXfs count="19">
    <xf numFmtId="0" fontId="0" fillId="0" borderId="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Protection="0">
      <alignment vertical="top"/>
    </xf>
    <xf numFmtId="0" fontId="4" fillId="0" borderId="0"/>
    <xf numFmtId="0" fontId="2" fillId="0" borderId="0" applyNumberFormat="0" applyFill="0" applyBorder="0" applyProtection="0">
      <alignment vertical="top"/>
    </xf>
    <xf numFmtId="166" fontId="9" fillId="0" borderId="0" applyFont="0" applyFill="0" applyBorder="0" applyAlignment="0" applyProtection="0"/>
    <xf numFmtId="0" fontId="2" fillId="0" borderId="0" applyNumberFormat="0" applyFill="0" applyBorder="0" applyProtection="0">
      <alignment vertical="top"/>
    </xf>
    <xf numFmtId="0" fontId="9" fillId="0" borderId="0"/>
    <xf numFmtId="9" fontId="4" fillId="0" borderId="0" applyFont="0" applyFill="0" applyBorder="0" applyAlignment="0" applyProtection="0"/>
    <xf numFmtId="0" fontId="9" fillId="0" borderId="0"/>
    <xf numFmtId="0" fontId="9" fillId="0" borderId="0"/>
    <xf numFmtId="42" fontId="10"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0" fontId="9" fillId="0" borderId="0"/>
    <xf numFmtId="0" fontId="17" fillId="0" borderId="0"/>
  </cellStyleXfs>
  <cellXfs count="329">
    <xf numFmtId="0" fontId="0" fillId="0" borderId="0" xfId="0"/>
    <xf numFmtId="0" fontId="3" fillId="2" borderId="1" xfId="5" applyFont="1" applyFill="1" applyBorder="1" applyAlignment="1">
      <alignment horizontal="center" vertical="center" wrapText="1"/>
    </xf>
    <xf numFmtId="0" fontId="3" fillId="2" borderId="2" xfId="5" applyFont="1" applyFill="1" applyBorder="1" applyAlignment="1">
      <alignment horizontal="center" vertical="center" wrapText="1"/>
    </xf>
    <xf numFmtId="164" fontId="3" fillId="2" borderId="2" xfId="5" applyNumberFormat="1" applyFont="1" applyFill="1" applyBorder="1" applyAlignment="1">
      <alignment horizontal="justify" vertical="center" wrapText="1"/>
    </xf>
    <xf numFmtId="0" fontId="3" fillId="2" borderId="2" xfId="5" applyFont="1" applyFill="1" applyBorder="1" applyAlignment="1">
      <alignment vertical="center" wrapText="1"/>
    </xf>
    <xf numFmtId="164" fontId="3" fillId="2" borderId="3" xfId="5" applyNumberFormat="1" applyFont="1" applyFill="1" applyBorder="1" applyAlignment="1">
      <alignment vertical="center" wrapText="1"/>
    </xf>
    <xf numFmtId="0" fontId="3" fillId="2" borderId="0" xfId="5" applyFont="1" applyFill="1" applyAlignment="1">
      <alignment vertical="center" wrapText="1"/>
    </xf>
    <xf numFmtId="0" fontId="3" fillId="0" borderId="0" xfId="5" applyFont="1" applyFill="1" applyAlignment="1">
      <alignment vertical="center" wrapText="1"/>
    </xf>
    <xf numFmtId="0" fontId="5" fillId="2" borderId="5" xfId="5" applyFont="1" applyFill="1" applyBorder="1" applyAlignment="1">
      <alignment horizontal="center" vertical="center" wrapText="1"/>
    </xf>
    <xf numFmtId="0" fontId="5" fillId="2" borderId="1" xfId="5" applyFont="1" applyFill="1" applyBorder="1" applyAlignment="1">
      <alignment vertical="center" wrapText="1"/>
    </xf>
    <xf numFmtId="0" fontId="6" fillId="2" borderId="2" xfId="5" applyFont="1" applyFill="1" applyBorder="1" applyAlignment="1">
      <alignment vertical="center" wrapText="1"/>
    </xf>
    <xf numFmtId="164" fontId="6" fillId="2" borderId="2" xfId="5" applyNumberFormat="1" applyFont="1" applyFill="1" applyBorder="1" applyAlignment="1">
      <alignment vertical="center" wrapText="1"/>
    </xf>
    <xf numFmtId="164" fontId="6" fillId="2" borderId="3" xfId="5" applyNumberFormat="1" applyFont="1" applyFill="1" applyBorder="1" applyAlignment="1">
      <alignment vertical="center" wrapText="1"/>
    </xf>
    <xf numFmtId="0" fontId="3" fillId="2" borderId="0" xfId="5" applyFont="1" applyFill="1" applyAlignment="1">
      <alignment horizontal="right" vertical="center" wrapText="1"/>
    </xf>
    <xf numFmtId="0" fontId="5" fillId="2" borderId="11" xfId="5" applyFont="1" applyFill="1" applyBorder="1" applyAlignment="1">
      <alignment horizontal="center" vertical="center" wrapText="1"/>
    </xf>
    <xf numFmtId="164" fontId="5" fillId="2" borderId="11" xfId="5" applyNumberFormat="1" applyFont="1" applyFill="1" applyBorder="1" applyAlignment="1">
      <alignment horizontal="center" vertical="center" wrapText="1"/>
    </xf>
    <xf numFmtId="164" fontId="5" fillId="2" borderId="3" xfId="5" applyNumberFormat="1" applyFont="1" applyFill="1" applyBorder="1" applyAlignment="1">
      <alignment horizontal="center" vertical="center" wrapText="1"/>
    </xf>
    <xf numFmtId="0" fontId="5" fillId="2" borderId="13" xfId="5" applyFont="1" applyFill="1" applyBorder="1" applyAlignment="1">
      <alignment horizontal="center" vertical="center" wrapText="1"/>
    </xf>
    <xf numFmtId="164" fontId="5" fillId="2" borderId="13" xfId="5" applyNumberFormat="1" applyFont="1" applyFill="1" applyBorder="1" applyAlignment="1">
      <alignment horizontal="center" vertical="center" wrapText="1"/>
    </xf>
    <xf numFmtId="164" fontId="5" fillId="2" borderId="14" xfId="5" applyNumberFormat="1" applyFont="1" applyFill="1" applyBorder="1" applyAlignment="1">
      <alignment horizontal="center" vertical="center" wrapText="1"/>
    </xf>
    <xf numFmtId="0" fontId="7" fillId="0" borderId="16" xfId="5" quotePrefix="1" applyFont="1" applyBorder="1" applyAlignment="1">
      <alignment horizontal="center" vertical="center" wrapText="1"/>
    </xf>
    <xf numFmtId="164" fontId="7" fillId="0" borderId="16" xfId="5" quotePrefix="1" applyNumberFormat="1" applyFont="1" applyBorder="1" applyAlignment="1">
      <alignment horizontal="center" vertical="center" wrapText="1"/>
    </xf>
    <xf numFmtId="164" fontId="7" fillId="0" borderId="17" xfId="5" quotePrefix="1" applyNumberFormat="1" applyFont="1" applyBorder="1" applyAlignment="1">
      <alignment horizontal="center" vertical="center" wrapText="1"/>
    </xf>
    <xf numFmtId="0" fontId="5" fillId="2" borderId="18" xfId="5" applyFont="1" applyFill="1" applyBorder="1" applyAlignment="1">
      <alignment vertical="center" wrapText="1"/>
    </xf>
    <xf numFmtId="0" fontId="8" fillId="3" borderId="19" xfId="5" applyFont="1" applyFill="1" applyBorder="1" applyAlignment="1">
      <alignment vertical="center" wrapText="1"/>
    </xf>
    <xf numFmtId="0" fontId="8" fillId="3" borderId="20" xfId="5" applyFont="1" applyFill="1" applyBorder="1" applyAlignment="1">
      <alignment vertical="center" wrapText="1"/>
    </xf>
    <xf numFmtId="0" fontId="3" fillId="4" borderId="21" xfId="5" applyFont="1" applyFill="1" applyBorder="1" applyAlignment="1">
      <alignment horizontal="center" vertical="center" wrapText="1"/>
    </xf>
    <xf numFmtId="0" fontId="5" fillId="4" borderId="4" xfId="5" applyFont="1" applyFill="1" applyBorder="1" applyAlignment="1">
      <alignment vertical="center" wrapText="1"/>
    </xf>
    <xf numFmtId="164" fontId="5" fillId="4" borderId="4" xfId="5" applyNumberFormat="1" applyFont="1" applyFill="1" applyBorder="1" applyAlignment="1">
      <alignment vertical="center" wrapText="1"/>
    </xf>
    <xf numFmtId="164" fontId="5" fillId="4" borderId="22" xfId="5" applyNumberFormat="1" applyFont="1" applyFill="1" applyBorder="1" applyAlignment="1">
      <alignment vertical="center" wrapText="1"/>
    </xf>
    <xf numFmtId="0" fontId="3" fillId="5" borderId="21" xfId="5" applyFont="1" applyFill="1" applyBorder="1" applyAlignment="1">
      <alignment horizontal="center" vertical="center" wrapText="1"/>
    </xf>
    <xf numFmtId="0" fontId="3" fillId="0" borderId="4" xfId="7" applyFont="1" applyFill="1" applyBorder="1" applyAlignment="1">
      <alignment vertical="center" wrapText="1"/>
    </xf>
    <xf numFmtId="165" fontId="3" fillId="0" borderId="4" xfId="7" applyNumberFormat="1" applyFont="1" applyFill="1" applyBorder="1" applyAlignment="1">
      <alignment horizontal="center" vertical="center" wrapText="1"/>
    </xf>
    <xf numFmtId="164" fontId="3" fillId="0" borderId="4" xfId="5" applyNumberFormat="1" applyFont="1" applyBorder="1" applyAlignment="1">
      <alignment horizontal="right" vertical="center" wrapText="1"/>
    </xf>
    <xf numFmtId="2" fontId="3" fillId="0" borderId="4" xfId="7" applyNumberFormat="1" applyFont="1" applyFill="1" applyBorder="1" applyAlignment="1">
      <alignment horizontal="center" vertical="center" wrapText="1"/>
    </xf>
    <xf numFmtId="164" fontId="3" fillId="0" borderId="22" xfId="8" applyNumberFormat="1" applyFont="1" applyBorder="1" applyAlignment="1">
      <alignment horizontal="right" vertical="center" wrapText="1"/>
    </xf>
    <xf numFmtId="44" fontId="3" fillId="2" borderId="0" xfId="2" applyFont="1" applyFill="1" applyAlignment="1">
      <alignment vertical="center" wrapText="1"/>
    </xf>
    <xf numFmtId="0" fontId="3" fillId="0" borderId="4" xfId="9" applyFont="1" applyFill="1" applyBorder="1" applyAlignment="1">
      <alignment vertical="center" wrapText="1"/>
    </xf>
    <xf numFmtId="0" fontId="3" fillId="5" borderId="23" xfId="5" applyFont="1" applyFill="1" applyBorder="1" applyAlignment="1">
      <alignment horizontal="center" vertical="center" wrapText="1"/>
    </xf>
    <xf numFmtId="0" fontId="3" fillId="2" borderId="0" xfId="5" applyNumberFormat="1" applyFont="1" applyFill="1" applyAlignment="1">
      <alignment vertical="center" wrapText="1"/>
    </xf>
    <xf numFmtId="0" fontId="3" fillId="0" borderId="21" xfId="5" applyFont="1" applyFill="1" applyBorder="1" applyAlignment="1">
      <alignment horizontal="center" vertical="center" wrapText="1"/>
    </xf>
    <xf numFmtId="0" fontId="5" fillId="6" borderId="4" xfId="0" applyFont="1" applyFill="1" applyBorder="1" applyAlignment="1">
      <alignment vertical="center" wrapText="1"/>
    </xf>
    <xf numFmtId="165" fontId="3" fillId="6" borderId="4" xfId="7" applyNumberFormat="1" applyFont="1" applyFill="1" applyBorder="1" applyAlignment="1">
      <alignment vertical="center" wrapText="1"/>
    </xf>
    <xf numFmtId="165" fontId="3" fillId="6" borderId="4" xfId="10" applyNumberFormat="1" applyFont="1" applyFill="1" applyBorder="1" applyAlignment="1">
      <alignment horizontal="center" vertical="center" wrapText="1"/>
    </xf>
    <xf numFmtId="2" fontId="3" fillId="6" borderId="4" xfId="7" applyNumberFormat="1" applyFont="1" applyFill="1" applyBorder="1" applyAlignment="1">
      <alignment horizontal="center" vertical="center" wrapText="1"/>
    </xf>
    <xf numFmtId="164" fontId="5" fillId="6" borderId="22" xfId="8" applyNumberFormat="1" applyFont="1" applyFill="1" applyBorder="1" applyAlignment="1">
      <alignment horizontal="right" vertical="center" wrapText="1"/>
    </xf>
    <xf numFmtId="0" fontId="11" fillId="6" borderId="24" xfId="5" applyFont="1" applyFill="1" applyBorder="1" applyAlignment="1">
      <alignment horizontal="center" vertical="center" wrapText="1"/>
    </xf>
    <xf numFmtId="0" fontId="3" fillId="6" borderId="4" xfId="7" applyFont="1" applyFill="1" applyBorder="1" applyAlignment="1">
      <alignment vertical="center"/>
    </xf>
    <xf numFmtId="165" fontId="3" fillId="0" borderId="4" xfId="9" applyNumberFormat="1" applyFont="1" applyFill="1" applyBorder="1" applyAlignment="1">
      <alignment vertical="center" wrapText="1"/>
    </xf>
    <xf numFmtId="165" fontId="3" fillId="0" borderId="4" xfId="10" applyNumberFormat="1" applyFont="1" applyBorder="1" applyAlignment="1">
      <alignment horizontal="center" vertical="center" wrapText="1"/>
    </xf>
    <xf numFmtId="44" fontId="3" fillId="0" borderId="4" xfId="2" applyFont="1" applyFill="1" applyBorder="1" applyAlignment="1">
      <alignment horizontal="center" vertical="center" wrapText="1"/>
    </xf>
    <xf numFmtId="164" fontId="3" fillId="0" borderId="22" xfId="8" applyNumberFormat="1" applyFont="1" applyFill="1" applyBorder="1" applyAlignment="1">
      <alignment horizontal="right" vertical="center" wrapText="1"/>
    </xf>
    <xf numFmtId="44" fontId="3" fillId="2" borderId="0" xfId="5" applyNumberFormat="1" applyFont="1" applyFill="1" applyAlignment="1">
      <alignment vertical="center" wrapText="1"/>
    </xf>
    <xf numFmtId="0" fontId="3" fillId="6" borderId="25" xfId="9" applyFont="1" applyFill="1" applyBorder="1" applyAlignment="1">
      <alignment vertical="center"/>
    </xf>
    <xf numFmtId="0" fontId="3" fillId="6" borderId="26" xfId="7" applyFont="1" applyFill="1" applyBorder="1" applyAlignment="1">
      <alignment vertical="center"/>
    </xf>
    <xf numFmtId="0" fontId="12" fillId="4" borderId="23" xfId="5" applyFont="1" applyFill="1" applyBorder="1" applyAlignment="1">
      <alignment horizontal="center" vertical="center" wrapText="1"/>
    </xf>
    <xf numFmtId="0" fontId="5" fillId="4" borderId="26" xfId="5" applyFont="1" applyFill="1" applyBorder="1" applyAlignment="1">
      <alignment vertical="center" wrapText="1"/>
    </xf>
    <xf numFmtId="164" fontId="3" fillId="4" borderId="26" xfId="5" applyNumberFormat="1" applyFont="1" applyFill="1" applyBorder="1" applyAlignment="1">
      <alignment vertical="center" wrapText="1"/>
    </xf>
    <xf numFmtId="165" fontId="3" fillId="4" borderId="26" xfId="5" applyNumberFormat="1" applyFont="1" applyFill="1" applyBorder="1" applyAlignment="1">
      <alignment horizontal="center" vertical="center" wrapText="1"/>
    </xf>
    <xf numFmtId="164" fontId="3" fillId="4" borderId="27" xfId="8" applyNumberFormat="1" applyFont="1" applyFill="1" applyBorder="1" applyAlignment="1">
      <alignment vertical="center" wrapText="1"/>
    </xf>
    <xf numFmtId="0" fontId="3" fillId="0" borderId="25" xfId="9" applyFont="1" applyFill="1" applyBorder="1" applyAlignment="1">
      <alignment vertical="center"/>
    </xf>
    <xf numFmtId="165" fontId="3" fillId="0" borderId="4" xfId="7" applyNumberFormat="1" applyFont="1" applyFill="1" applyBorder="1" applyAlignment="1">
      <alignment vertical="center" wrapText="1"/>
    </xf>
    <xf numFmtId="164" fontId="3" fillId="0" borderId="4" xfId="5" applyNumberFormat="1" applyFont="1" applyFill="1" applyBorder="1" applyAlignment="1">
      <alignment horizontal="right" vertical="center" wrapText="1"/>
    </xf>
    <xf numFmtId="2" fontId="3" fillId="0" borderId="4" xfId="9" applyNumberFormat="1" applyFont="1" applyFill="1" applyBorder="1" applyAlignment="1">
      <alignment horizontal="center" vertical="center" wrapText="1"/>
    </xf>
    <xf numFmtId="0" fontId="3" fillId="0" borderId="21" xfId="5" applyFont="1" applyBorder="1" applyAlignment="1">
      <alignment horizontal="center" vertical="center" wrapText="1"/>
    </xf>
    <xf numFmtId="0" fontId="12" fillId="7" borderId="23" xfId="5" applyFont="1" applyFill="1" applyBorder="1" applyAlignment="1">
      <alignment horizontal="center" vertical="center" wrapText="1"/>
    </xf>
    <xf numFmtId="0" fontId="5" fillId="7" borderId="26" xfId="5" applyFont="1" applyFill="1" applyBorder="1" applyAlignment="1">
      <alignment vertical="center" wrapText="1"/>
    </xf>
    <xf numFmtId="164" fontId="3" fillId="7" borderId="26" xfId="5" applyNumberFormat="1" applyFont="1" applyFill="1" applyBorder="1" applyAlignment="1">
      <alignment vertical="center" wrapText="1"/>
    </xf>
    <xf numFmtId="165" fontId="3" fillId="7" borderId="26" xfId="5" applyNumberFormat="1" applyFont="1" applyFill="1" applyBorder="1" applyAlignment="1">
      <alignment horizontal="center" vertical="center" wrapText="1"/>
    </xf>
    <xf numFmtId="164" fontId="3" fillId="7" borderId="27" xfId="8" applyNumberFormat="1" applyFont="1" applyFill="1" applyBorder="1" applyAlignment="1">
      <alignment vertical="center" wrapText="1"/>
    </xf>
    <xf numFmtId="0" fontId="3" fillId="2" borderId="26" xfId="9" applyFont="1" applyFill="1" applyBorder="1" applyAlignment="1">
      <alignment vertical="center" wrapText="1"/>
    </xf>
    <xf numFmtId="165" fontId="3" fillId="2" borderId="4" xfId="9" applyNumberFormat="1" applyFont="1" applyFill="1" applyBorder="1" applyAlignment="1">
      <alignment vertical="center" wrapText="1"/>
    </xf>
    <xf numFmtId="2" fontId="3" fillId="0" borderId="4" xfId="9" applyNumberFormat="1" applyFont="1" applyBorder="1" applyAlignment="1">
      <alignment horizontal="center" vertical="center" wrapText="1"/>
    </xf>
    <xf numFmtId="0" fontId="3" fillId="0" borderId="4" xfId="5" applyFont="1" applyBorder="1" applyAlignment="1">
      <alignment vertical="center"/>
    </xf>
    <xf numFmtId="0" fontId="8" fillId="8" borderId="22" xfId="10" applyFont="1" applyFill="1" applyBorder="1" applyAlignment="1">
      <alignment vertical="center" wrapText="1"/>
    </xf>
    <xf numFmtId="0" fontId="3" fillId="7" borderId="21" xfId="5" applyFont="1" applyFill="1" applyBorder="1" applyAlignment="1">
      <alignment horizontal="center" vertical="center" wrapText="1"/>
    </xf>
    <xf numFmtId="0" fontId="5" fillId="7" borderId="4" xfId="5" applyFont="1" applyFill="1" applyBorder="1" applyAlignment="1">
      <alignment vertical="center" wrapText="1"/>
    </xf>
    <xf numFmtId="164" fontId="3" fillId="7" borderId="4" xfId="5" applyNumberFormat="1" applyFont="1" applyFill="1" applyBorder="1" applyAlignment="1">
      <alignment vertical="center" wrapText="1"/>
    </xf>
    <xf numFmtId="165" fontId="3" fillId="7" borderId="4" xfId="5" applyNumberFormat="1" applyFont="1" applyFill="1" applyBorder="1" applyAlignment="1">
      <alignment vertical="center" wrapText="1"/>
    </xf>
    <xf numFmtId="164" fontId="3" fillId="7" borderId="22" xfId="8" applyNumberFormat="1" applyFont="1" applyFill="1" applyBorder="1" applyAlignment="1">
      <alignment vertical="center" wrapText="1"/>
    </xf>
    <xf numFmtId="0" fontId="3" fillId="0" borderId="28" xfId="5" applyFont="1" applyBorder="1" applyAlignment="1">
      <alignment vertical="center" wrapText="1"/>
    </xf>
    <xf numFmtId="164" fontId="3" fillId="0" borderId="29" xfId="5" applyNumberFormat="1" applyFont="1" applyBorder="1" applyAlignment="1">
      <alignment horizontal="right" vertical="center" wrapText="1"/>
    </xf>
    <xf numFmtId="0" fontId="3" fillId="2" borderId="25" xfId="5" applyFont="1" applyFill="1" applyBorder="1" applyAlignment="1">
      <alignment horizontal="right" vertical="center" wrapText="1"/>
    </xf>
    <xf numFmtId="164" fontId="3" fillId="6" borderId="30" xfId="8" applyNumberFormat="1" applyFont="1" applyFill="1" applyBorder="1" applyAlignment="1">
      <alignment horizontal="right" vertical="center" wrapText="1"/>
    </xf>
    <xf numFmtId="44" fontId="11" fillId="6" borderId="25" xfId="2" applyFont="1" applyFill="1" applyBorder="1" applyAlignment="1">
      <alignment horizontal="center" vertical="center" wrapText="1"/>
    </xf>
    <xf numFmtId="164" fontId="5" fillId="4" borderId="30" xfId="8" applyNumberFormat="1" applyFont="1" applyFill="1" applyBorder="1" applyAlignment="1">
      <alignment horizontal="right" vertical="center" wrapText="1"/>
    </xf>
    <xf numFmtId="43" fontId="3" fillId="0" borderId="0" xfId="1" applyFont="1" applyFill="1" applyBorder="1" applyAlignment="1">
      <alignment vertical="center" wrapText="1"/>
    </xf>
    <xf numFmtId="43" fontId="3" fillId="0" borderId="0" xfId="10" applyNumberFormat="1" applyFont="1" applyAlignment="1">
      <alignment vertical="center" wrapText="1"/>
    </xf>
    <xf numFmtId="0" fontId="3" fillId="2" borderId="21" xfId="5" applyFont="1" applyFill="1" applyBorder="1" applyAlignment="1">
      <alignment horizontal="center" vertical="center" wrapText="1"/>
    </xf>
    <xf numFmtId="167" fontId="5" fillId="6" borderId="22" xfId="11" applyNumberFormat="1" applyFont="1" applyFill="1" applyBorder="1" applyAlignment="1">
      <alignment vertical="center" wrapText="1"/>
    </xf>
    <xf numFmtId="42" fontId="11" fillId="6" borderId="31" xfId="3" applyFont="1" applyFill="1" applyBorder="1" applyAlignment="1">
      <alignment horizontal="center" vertical="center" wrapText="1"/>
    </xf>
    <xf numFmtId="164" fontId="5" fillId="4" borderId="22" xfId="8" applyNumberFormat="1" applyFont="1" applyFill="1" applyBorder="1" applyAlignment="1">
      <alignment horizontal="right" vertical="center" wrapText="1"/>
    </xf>
    <xf numFmtId="164" fontId="5" fillId="2" borderId="19" xfId="5" applyNumberFormat="1" applyFont="1" applyFill="1" applyBorder="1" applyAlignment="1">
      <alignment horizontal="center" vertical="center" wrapText="1"/>
    </xf>
    <xf numFmtId="164" fontId="5" fillId="2" borderId="20" xfId="5" applyNumberFormat="1" applyFont="1" applyFill="1" applyBorder="1" applyAlignment="1">
      <alignment horizontal="center" vertical="center" wrapText="1"/>
    </xf>
    <xf numFmtId="164" fontId="5" fillId="2" borderId="4" xfId="5" applyNumberFormat="1" applyFont="1" applyFill="1" applyBorder="1" applyAlignment="1">
      <alignment horizontal="center" vertical="center" wrapText="1"/>
    </xf>
    <xf numFmtId="164" fontId="5" fillId="2" borderId="22" xfId="5" applyNumberFormat="1" applyFont="1" applyFill="1" applyBorder="1" applyAlignment="1">
      <alignment horizontal="center" vertical="center" wrapText="1"/>
    </xf>
    <xf numFmtId="0" fontId="5" fillId="7" borderId="36" xfId="5" applyFont="1" applyFill="1" applyBorder="1" applyAlignment="1">
      <alignment horizontal="center" vertical="center" wrapText="1"/>
    </xf>
    <xf numFmtId="0" fontId="13" fillId="7" borderId="37" xfId="0" applyFont="1" applyFill="1" applyBorder="1" applyAlignment="1">
      <alignment horizontal="justify" vertical="center" wrapText="1"/>
    </xf>
    <xf numFmtId="0" fontId="5" fillId="7" borderId="37" xfId="12" applyFont="1" applyFill="1" applyBorder="1" applyAlignment="1">
      <alignment horizontal="center" vertical="center" wrapText="1"/>
    </xf>
    <xf numFmtId="164" fontId="5" fillId="7" borderId="37" xfId="5" applyNumberFormat="1" applyFont="1" applyFill="1" applyBorder="1" applyAlignment="1">
      <alignment vertical="center" wrapText="1"/>
    </xf>
    <xf numFmtId="2" fontId="5" fillId="7" borderId="37" xfId="5" applyNumberFormat="1" applyFont="1" applyFill="1" applyBorder="1" applyAlignment="1">
      <alignment horizontal="center" vertical="center" wrapText="1"/>
    </xf>
    <xf numFmtId="164" fontId="5" fillId="7" borderId="38" xfId="8" applyNumberFormat="1" applyFont="1" applyFill="1" applyBorder="1" applyAlignment="1">
      <alignment vertical="center" wrapText="1"/>
    </xf>
    <xf numFmtId="0" fontId="3" fillId="0" borderId="33" xfId="5" applyFont="1" applyFill="1" applyBorder="1" applyAlignment="1">
      <alignment horizontal="center" vertical="center" wrapText="1"/>
    </xf>
    <xf numFmtId="0" fontId="14" fillId="0" borderId="34" xfId="0" applyFont="1" applyBorder="1" applyAlignment="1">
      <alignment horizontal="justify" vertical="center" wrapText="1"/>
    </xf>
    <xf numFmtId="0" fontId="3" fillId="0" borderId="34" xfId="12" applyFont="1" applyBorder="1" applyAlignment="1">
      <alignment horizontal="center" vertical="center" wrapText="1"/>
    </xf>
    <xf numFmtId="164" fontId="3" fillId="0" borderId="34" xfId="5" applyNumberFormat="1" applyFont="1" applyFill="1" applyBorder="1" applyAlignment="1">
      <alignment vertical="center" wrapText="1"/>
    </xf>
    <xf numFmtId="2" fontId="3" fillId="0" borderId="34" xfId="5" applyNumberFormat="1" applyFont="1" applyFill="1" applyBorder="1" applyAlignment="1">
      <alignment horizontal="center" vertical="center" wrapText="1"/>
    </xf>
    <xf numFmtId="164" fontId="15" fillId="0" borderId="22" xfId="8" applyNumberFormat="1" applyFont="1" applyBorder="1" applyAlignment="1">
      <alignment horizontal="right" vertical="center" wrapText="1"/>
    </xf>
    <xf numFmtId="0" fontId="3" fillId="0" borderId="39" xfId="5" applyFont="1" applyFill="1" applyBorder="1" applyAlignment="1">
      <alignment horizontal="center" vertical="center" wrapText="1"/>
    </xf>
    <xf numFmtId="8" fontId="14" fillId="0" borderId="13" xfId="0" applyNumberFormat="1" applyFont="1" applyBorder="1" applyAlignment="1">
      <alignment horizontal="justify" vertical="center" wrapText="1"/>
    </xf>
    <xf numFmtId="0" fontId="3" fillId="0" borderId="13" xfId="12" applyFont="1" applyBorder="1" applyAlignment="1">
      <alignment horizontal="center" vertical="center" wrapText="1"/>
    </xf>
    <xf numFmtId="164" fontId="3" fillId="0" borderId="13" xfId="5" applyNumberFormat="1" applyFont="1" applyFill="1" applyBorder="1" applyAlignment="1">
      <alignment vertical="center" wrapText="1"/>
    </xf>
    <xf numFmtId="2" fontId="3" fillId="0" borderId="13" xfId="5" applyNumberFormat="1" applyFont="1" applyFill="1" applyBorder="1" applyAlignment="1">
      <alignment horizontal="center" vertical="center" wrapText="1"/>
    </xf>
    <xf numFmtId="2" fontId="15" fillId="0" borderId="13" xfId="5" applyNumberFormat="1" applyFont="1" applyFill="1" applyBorder="1" applyAlignment="1">
      <alignment horizontal="center" vertical="center" wrapText="1"/>
    </xf>
    <xf numFmtId="0" fontId="3" fillId="0" borderId="18" xfId="5" applyFont="1" applyFill="1" applyBorder="1" applyAlignment="1">
      <alignment horizontal="center" vertical="center" wrapText="1"/>
    </xf>
    <xf numFmtId="0" fontId="14" fillId="0" borderId="19" xfId="0" applyFont="1" applyBorder="1" applyAlignment="1">
      <alignment horizontal="justify" vertical="center" wrapText="1"/>
    </xf>
    <xf numFmtId="0" fontId="3" fillId="0" borderId="19" xfId="12" applyFont="1" applyBorder="1" applyAlignment="1">
      <alignment horizontal="center" vertical="center" wrapText="1"/>
    </xf>
    <xf numFmtId="164" fontId="3" fillId="0" borderId="19" xfId="5" applyNumberFormat="1" applyFont="1" applyFill="1" applyBorder="1" applyAlignment="1">
      <alignment vertical="center" wrapText="1"/>
    </xf>
    <xf numFmtId="2" fontId="3" fillId="0" borderId="19" xfId="13" applyNumberFormat="1" applyFont="1" applyBorder="1" applyAlignment="1">
      <alignment horizontal="center" vertical="center" wrapText="1"/>
    </xf>
    <xf numFmtId="0" fontId="14" fillId="0" borderId="4" xfId="0" applyFont="1" applyBorder="1" applyAlignment="1">
      <alignment horizontal="justify" vertical="center" wrapText="1"/>
    </xf>
    <xf numFmtId="0" fontId="14" fillId="0" borderId="4" xfId="0" applyFont="1" applyBorder="1" applyAlignment="1">
      <alignment horizontal="center" vertical="center" wrapText="1"/>
    </xf>
    <xf numFmtId="164" fontId="3" fillId="0" borderId="4" xfId="5" applyNumberFormat="1" applyFont="1" applyFill="1" applyBorder="1" applyAlignment="1">
      <alignment vertical="center" wrapText="1"/>
    </xf>
    <xf numFmtId="2" fontId="3" fillId="0" borderId="4" xfId="13" applyNumberFormat="1" applyFont="1" applyBorder="1" applyAlignment="1">
      <alignment horizontal="center" vertical="center" wrapText="1"/>
    </xf>
    <xf numFmtId="0" fontId="15" fillId="0" borderId="4" xfId="12" applyFont="1" applyBorder="1" applyAlignment="1">
      <alignment horizontal="center" vertical="center" wrapText="1"/>
    </xf>
    <xf numFmtId="0" fontId="3" fillId="6" borderId="40" xfId="7" applyFont="1" applyFill="1" applyBorder="1" applyAlignment="1">
      <alignment horizontal="center" vertical="center" wrapText="1"/>
    </xf>
    <xf numFmtId="0" fontId="3" fillId="6" borderId="41" xfId="0" applyFont="1" applyFill="1" applyBorder="1" applyAlignment="1">
      <alignment horizontal="justify" vertical="center" wrapText="1"/>
    </xf>
    <xf numFmtId="0" fontId="3" fillId="6" borderId="41" xfId="0" applyFont="1" applyFill="1" applyBorder="1" applyAlignment="1">
      <alignment horizontal="center" vertical="center" wrapText="1"/>
    </xf>
    <xf numFmtId="169" fontId="15" fillId="6" borderId="41" xfId="14" applyNumberFormat="1" applyFont="1" applyFill="1" applyBorder="1" applyAlignment="1">
      <alignment vertical="center"/>
    </xf>
    <xf numFmtId="2" fontId="3" fillId="6" borderId="41" xfId="13" applyNumberFormat="1" applyFont="1" applyFill="1" applyBorder="1" applyAlignment="1">
      <alignment horizontal="center" vertical="center" wrapText="1"/>
    </xf>
    <xf numFmtId="164" fontId="15" fillId="6" borderId="42" xfId="8" applyNumberFormat="1" applyFont="1" applyFill="1" applyBorder="1" applyAlignment="1">
      <alignment horizontal="right" vertical="center" wrapText="1"/>
    </xf>
    <xf numFmtId="0" fontId="11" fillId="6" borderId="25" xfId="5" applyFont="1" applyFill="1" applyBorder="1" applyAlignment="1">
      <alignment horizontal="center" vertical="center" wrapText="1"/>
    </xf>
    <xf numFmtId="0" fontId="3" fillId="4" borderId="18" xfId="5" applyFont="1" applyFill="1" applyBorder="1" applyAlignment="1">
      <alignment vertical="center" wrapText="1"/>
    </xf>
    <xf numFmtId="164" fontId="5" fillId="4" borderId="20" xfId="15" applyNumberFormat="1" applyFont="1" applyFill="1" applyBorder="1" applyAlignment="1">
      <alignment vertical="center" wrapText="1"/>
    </xf>
    <xf numFmtId="0" fontId="3" fillId="4" borderId="21" xfId="5" applyFont="1" applyFill="1" applyBorder="1" applyAlignment="1">
      <alignment vertical="center" wrapText="1"/>
    </xf>
    <xf numFmtId="164" fontId="5" fillId="4" borderId="22" xfId="15" applyNumberFormat="1" applyFont="1" applyFill="1" applyBorder="1" applyAlignment="1">
      <alignment vertical="center" wrapText="1"/>
    </xf>
    <xf numFmtId="42" fontId="3" fillId="2" borderId="0" xfId="3" applyFont="1" applyFill="1" applyAlignment="1">
      <alignment vertical="center" wrapText="1"/>
    </xf>
    <xf numFmtId="164" fontId="5" fillId="4" borderId="22" xfId="16" applyNumberFormat="1" applyFont="1" applyFill="1" applyBorder="1" applyAlignment="1">
      <alignment vertical="center" wrapText="1"/>
    </xf>
    <xf numFmtId="0" fontId="3" fillId="0" borderId="0" xfId="5" applyFont="1" applyFill="1" applyAlignment="1">
      <alignment horizontal="right" vertical="center" wrapText="1"/>
    </xf>
    <xf numFmtId="0" fontId="3" fillId="4" borderId="44" xfId="5" applyFont="1" applyFill="1" applyBorder="1" applyAlignment="1">
      <alignment vertical="center" wrapText="1"/>
    </xf>
    <xf numFmtId="164" fontId="5" fillId="4" borderId="48" xfId="15" applyNumberFormat="1" applyFont="1" applyFill="1" applyBorder="1" applyAlignment="1">
      <alignment vertical="center" wrapText="1"/>
    </xf>
    <xf numFmtId="42" fontId="3" fillId="2" borderId="0" xfId="3" applyFont="1" applyFill="1" applyAlignment="1">
      <alignment horizontal="center" vertical="center" wrapText="1"/>
    </xf>
    <xf numFmtId="41" fontId="5" fillId="2" borderId="0" xfId="5" applyNumberFormat="1" applyFont="1" applyFill="1" applyAlignment="1">
      <alignment vertical="center" wrapText="1"/>
    </xf>
    <xf numFmtId="171" fontId="3" fillId="2" borderId="0" xfId="4" applyNumberFormat="1" applyFont="1" applyFill="1" applyAlignment="1">
      <alignment vertical="center" wrapText="1"/>
    </xf>
    <xf numFmtId="164" fontId="3" fillId="2" borderId="0" xfId="5" applyNumberFormat="1" applyFont="1" applyFill="1" applyAlignment="1">
      <alignment vertical="center" wrapText="1"/>
    </xf>
    <xf numFmtId="0" fontId="3" fillId="2" borderId="0" xfId="17" applyFont="1" applyFill="1" applyAlignment="1">
      <alignment vertical="center"/>
    </xf>
    <xf numFmtId="0" fontId="3" fillId="0" borderId="0" xfId="17" applyFont="1" applyAlignment="1">
      <alignment vertical="center"/>
    </xf>
    <xf numFmtId="0" fontId="3" fillId="2" borderId="0" xfId="7" applyFont="1" applyFill="1" applyBorder="1" applyAlignment="1">
      <alignment horizontal="left" vertical="center" wrapText="1"/>
    </xf>
    <xf numFmtId="0" fontId="3" fillId="0" borderId="0" xfId="7" applyNumberFormat="1" applyFont="1" applyFill="1" applyBorder="1" applyAlignment="1">
      <alignment horizontal="center" vertical="center" wrapText="1"/>
    </xf>
    <xf numFmtId="0" fontId="3" fillId="0" borderId="0" xfId="7" applyNumberFormat="1" applyFont="1" applyFill="1" applyBorder="1" applyAlignment="1">
      <alignment horizontal="justify" vertical="center" wrapText="1"/>
    </xf>
    <xf numFmtId="0" fontId="3" fillId="0" borderId="0" xfId="7" applyNumberFormat="1" applyFont="1" applyFill="1" applyBorder="1" applyAlignment="1">
      <alignment vertical="center" wrapText="1"/>
    </xf>
    <xf numFmtId="0" fontId="3" fillId="2" borderId="29" xfId="18" applyFont="1" applyFill="1" applyBorder="1" applyAlignment="1">
      <alignment vertical="center"/>
    </xf>
    <xf numFmtId="0" fontId="3" fillId="0" borderId="29" xfId="7" applyNumberFormat="1" applyFont="1" applyFill="1" applyBorder="1" applyAlignment="1">
      <alignment horizontal="center" vertical="center" wrapText="1"/>
    </xf>
    <xf numFmtId="0" fontId="3" fillId="0" borderId="29" xfId="7" applyNumberFormat="1" applyFont="1" applyFill="1" applyBorder="1" applyAlignment="1">
      <alignment horizontal="justify" vertical="center" wrapText="1"/>
    </xf>
    <xf numFmtId="0" fontId="3" fillId="0" borderId="29" xfId="7" applyNumberFormat="1" applyFont="1" applyFill="1" applyBorder="1" applyAlignment="1">
      <alignment vertical="center" wrapText="1"/>
    </xf>
    <xf numFmtId="0" fontId="3" fillId="2" borderId="0" xfId="18" applyFont="1" applyFill="1" applyAlignment="1">
      <alignment horizontal="left" vertical="center"/>
    </xf>
    <xf numFmtId="0" fontId="3" fillId="2" borderId="0" xfId="5" applyFont="1" applyFill="1" applyAlignment="1">
      <alignment horizontal="center" vertical="center" wrapText="1"/>
    </xf>
    <xf numFmtId="164" fontId="3" fillId="2" borderId="0" xfId="5" applyNumberFormat="1" applyFont="1" applyFill="1" applyAlignment="1">
      <alignment horizontal="justify" vertical="center" wrapText="1"/>
    </xf>
    <xf numFmtId="0" fontId="20" fillId="2" borderId="1" xfId="5" applyFont="1" applyFill="1" applyBorder="1" applyAlignment="1">
      <alignment horizontal="center" vertical="center" wrapText="1"/>
    </xf>
    <xf numFmtId="0" fontId="20" fillId="2" borderId="2" xfId="5" applyFont="1" applyFill="1" applyBorder="1" applyAlignment="1">
      <alignment horizontal="center" vertical="center" wrapText="1"/>
    </xf>
    <xf numFmtId="164" fontId="20" fillId="2" borderId="2" xfId="5" applyNumberFormat="1" applyFont="1" applyFill="1" applyBorder="1" applyAlignment="1">
      <alignment horizontal="justify" vertical="center" wrapText="1"/>
    </xf>
    <xf numFmtId="0" fontId="20" fillId="2" borderId="2" xfId="5" applyFont="1" applyFill="1" applyBorder="1" applyAlignment="1">
      <alignment vertical="center" wrapText="1"/>
    </xf>
    <xf numFmtId="164" fontId="20" fillId="2" borderId="3" xfId="5" applyNumberFormat="1" applyFont="1" applyFill="1" applyBorder="1" applyAlignment="1">
      <alignment vertical="center" wrapText="1"/>
    </xf>
    <xf numFmtId="0" fontId="20" fillId="2" borderId="0" xfId="5" applyFont="1" applyFill="1" applyAlignment="1">
      <alignment vertical="center" wrapText="1"/>
    </xf>
    <xf numFmtId="0" fontId="20" fillId="0" borderId="0" xfId="5" applyFont="1" applyFill="1" applyAlignment="1">
      <alignment vertical="center" wrapText="1"/>
    </xf>
    <xf numFmtId="0" fontId="21" fillId="2" borderId="5" xfId="5" applyFont="1" applyFill="1" applyBorder="1" applyAlignment="1">
      <alignment horizontal="center" vertical="center" wrapText="1"/>
    </xf>
    <xf numFmtId="0" fontId="21" fillId="2" borderId="1" xfId="5" applyFont="1" applyFill="1" applyBorder="1" applyAlignment="1">
      <alignment vertical="center" wrapText="1"/>
    </xf>
    <xf numFmtId="0" fontId="22" fillId="2" borderId="2" xfId="5" applyFont="1" applyFill="1" applyBorder="1" applyAlignment="1">
      <alignment vertical="center" wrapText="1"/>
    </xf>
    <xf numFmtId="164" fontId="22" fillId="2" borderId="2" xfId="5" applyNumberFormat="1" applyFont="1" applyFill="1" applyBorder="1" applyAlignment="1">
      <alignment vertical="center" wrapText="1"/>
    </xf>
    <xf numFmtId="164" fontId="22" fillId="2" borderId="3" xfId="5" applyNumberFormat="1" applyFont="1" applyFill="1" applyBorder="1" applyAlignment="1">
      <alignment vertical="center" wrapText="1"/>
    </xf>
    <xf numFmtId="0" fontId="20" fillId="2" borderId="0" xfId="5" applyFont="1" applyFill="1" applyAlignment="1">
      <alignment horizontal="right" vertical="center" wrapText="1"/>
    </xf>
    <xf numFmtId="0" fontId="20" fillId="2" borderId="11" xfId="5" applyFont="1" applyFill="1" applyBorder="1" applyAlignment="1">
      <alignment horizontal="center" vertical="center" wrapText="1"/>
    </xf>
    <xf numFmtId="164" fontId="20" fillId="2" borderId="11" xfId="5" applyNumberFormat="1" applyFont="1" applyFill="1" applyBorder="1" applyAlignment="1">
      <alignment horizontal="center" vertical="center" wrapText="1"/>
    </xf>
    <xf numFmtId="164" fontId="20" fillId="2" borderId="3" xfId="5" applyNumberFormat="1" applyFont="1" applyFill="1" applyBorder="1" applyAlignment="1">
      <alignment horizontal="center" vertical="center" wrapText="1"/>
    </xf>
    <xf numFmtId="0" fontId="20" fillId="2" borderId="13" xfId="5" applyFont="1" applyFill="1" applyBorder="1" applyAlignment="1">
      <alignment horizontal="center" vertical="center" wrapText="1"/>
    </xf>
    <xf numFmtId="164" fontId="20" fillId="2" borderId="13" xfId="5" applyNumberFormat="1" applyFont="1" applyFill="1" applyBorder="1" applyAlignment="1">
      <alignment horizontal="center" vertical="center" wrapText="1"/>
    </xf>
    <xf numFmtId="164" fontId="20" fillId="2" borderId="14" xfId="5" applyNumberFormat="1" applyFont="1" applyFill="1" applyBorder="1" applyAlignment="1">
      <alignment horizontal="center" vertical="center" wrapText="1"/>
    </xf>
    <xf numFmtId="0" fontId="23" fillId="0" borderId="16" xfId="5" quotePrefix="1" applyFont="1" applyBorder="1" applyAlignment="1">
      <alignment horizontal="center" vertical="center" wrapText="1"/>
    </xf>
    <xf numFmtId="164" fontId="23" fillId="0" borderId="16" xfId="5" quotePrefix="1" applyNumberFormat="1" applyFont="1" applyBorder="1" applyAlignment="1">
      <alignment horizontal="center" vertical="center" wrapText="1"/>
    </xf>
    <xf numFmtId="164" fontId="23" fillId="0" borderId="17" xfId="5" quotePrefix="1" applyNumberFormat="1" applyFont="1" applyBorder="1" applyAlignment="1">
      <alignment horizontal="center" vertical="center" wrapText="1"/>
    </xf>
    <xf numFmtId="0" fontId="21" fillId="2" borderId="18" xfId="5" applyFont="1" applyFill="1" applyBorder="1" applyAlignment="1">
      <alignment vertical="center" wrapText="1"/>
    </xf>
    <xf numFmtId="0" fontId="25" fillId="3" borderId="19" xfId="5" applyFont="1" applyFill="1" applyBorder="1" applyAlignment="1">
      <alignment vertical="center" wrapText="1"/>
    </xf>
    <xf numFmtId="0" fontId="25" fillId="3" borderId="20" xfId="5" applyFont="1" applyFill="1" applyBorder="1" applyAlignment="1">
      <alignment vertical="center" wrapText="1"/>
    </xf>
    <xf numFmtId="0" fontId="20" fillId="4" borderId="21" xfId="5" applyFont="1" applyFill="1" applyBorder="1" applyAlignment="1">
      <alignment horizontal="center" vertical="center" wrapText="1"/>
    </xf>
    <xf numFmtId="0" fontId="21" fillId="4" borderId="4" xfId="5" applyFont="1" applyFill="1" applyBorder="1" applyAlignment="1">
      <alignment vertical="center" wrapText="1"/>
    </xf>
    <xf numFmtId="164" fontId="21" fillId="4" borderId="4" xfId="5" applyNumberFormat="1" applyFont="1" applyFill="1" applyBorder="1" applyAlignment="1">
      <alignment vertical="center" wrapText="1"/>
    </xf>
    <xf numFmtId="164" fontId="21" fillId="4" borderId="22" xfId="5" applyNumberFormat="1" applyFont="1" applyFill="1" applyBorder="1" applyAlignment="1">
      <alignment vertical="center" wrapText="1"/>
    </xf>
    <xf numFmtId="44" fontId="20" fillId="2" borderId="0" xfId="2" applyFont="1" applyFill="1" applyAlignment="1">
      <alignment vertical="center" wrapText="1"/>
    </xf>
    <xf numFmtId="0" fontId="20" fillId="2" borderId="0" xfId="5" applyNumberFormat="1" applyFont="1" applyFill="1" applyAlignment="1">
      <alignment vertical="center" wrapText="1"/>
    </xf>
    <xf numFmtId="0" fontId="26" fillId="6" borderId="24" xfId="5" applyFont="1" applyFill="1" applyBorder="1" applyAlignment="1">
      <alignment horizontal="center" vertical="center" wrapText="1"/>
    </xf>
    <xf numFmtId="44" fontId="20" fillId="2" borderId="0" xfId="5" applyNumberFormat="1" applyFont="1" applyFill="1" applyAlignment="1">
      <alignment vertical="center" wrapText="1"/>
    </xf>
    <xf numFmtId="44" fontId="26" fillId="6" borderId="25" xfId="2" applyFont="1" applyFill="1" applyBorder="1" applyAlignment="1">
      <alignment horizontal="center" vertical="center" wrapText="1"/>
    </xf>
    <xf numFmtId="43" fontId="20" fillId="0" borderId="0" xfId="1" applyFont="1" applyFill="1" applyBorder="1" applyAlignment="1">
      <alignment vertical="center" wrapText="1"/>
    </xf>
    <xf numFmtId="43" fontId="27" fillId="0" borderId="0" xfId="10" applyNumberFormat="1" applyFont="1" applyAlignment="1">
      <alignment vertical="center" wrapText="1"/>
    </xf>
    <xf numFmtId="42" fontId="26" fillId="6" borderId="31" xfId="14" applyFont="1" applyFill="1" applyBorder="1" applyAlignment="1">
      <alignment horizontal="center" vertical="center" wrapText="1"/>
    </xf>
    <xf numFmtId="0" fontId="20" fillId="2" borderId="21" xfId="5" applyFont="1" applyFill="1" applyBorder="1" applyAlignment="1">
      <alignment horizontal="center" vertical="center" wrapText="1"/>
    </xf>
    <xf numFmtId="0" fontId="21" fillId="6" borderId="4" xfId="5" applyFont="1" applyFill="1" applyBorder="1" applyAlignment="1">
      <alignment horizontal="justify" vertical="center" wrapText="1"/>
    </xf>
    <xf numFmtId="9" fontId="21" fillId="6" borderId="4" xfId="5" applyNumberFormat="1" applyFont="1" applyFill="1" applyBorder="1" applyAlignment="1">
      <alignment horizontal="center" vertical="center" wrapText="1"/>
    </xf>
    <xf numFmtId="164" fontId="21" fillId="6" borderId="43" xfId="8" applyNumberFormat="1" applyFont="1" applyFill="1" applyBorder="1" applyAlignment="1">
      <alignment horizontal="right" vertical="center" wrapText="1"/>
    </xf>
    <xf numFmtId="0" fontId="20" fillId="0" borderId="21" xfId="5" applyFont="1" applyFill="1" applyBorder="1" applyAlignment="1">
      <alignment horizontal="center" vertical="center" wrapText="1"/>
    </xf>
    <xf numFmtId="0" fontId="20" fillId="0" borderId="4" xfId="5" applyFont="1" applyFill="1" applyBorder="1" applyAlignment="1">
      <alignment horizontal="left" vertical="center" wrapText="1"/>
    </xf>
    <xf numFmtId="9" fontId="21" fillId="0" borderId="4" xfId="5" applyNumberFormat="1" applyFont="1" applyFill="1" applyBorder="1" applyAlignment="1">
      <alignment horizontal="center" vertical="center" wrapText="1"/>
    </xf>
    <xf numFmtId="164" fontId="28" fillId="0" borderId="22" xfId="5" applyNumberFormat="1" applyFont="1" applyFill="1" applyBorder="1" applyAlignment="1">
      <alignment horizontal="right" vertical="center" wrapText="1"/>
    </xf>
    <xf numFmtId="0" fontId="20" fillId="4" borderId="18" xfId="5" applyFont="1" applyFill="1" applyBorder="1" applyAlignment="1">
      <alignment vertical="center" wrapText="1"/>
    </xf>
    <xf numFmtId="164" fontId="21" fillId="4" borderId="20" xfId="15" applyNumberFormat="1" applyFont="1" applyFill="1" applyBorder="1" applyAlignment="1">
      <alignment vertical="center" wrapText="1"/>
    </xf>
    <xf numFmtId="0" fontId="20" fillId="4" borderId="21" xfId="5" applyFont="1" applyFill="1" applyBorder="1" applyAlignment="1">
      <alignment vertical="center" wrapText="1"/>
    </xf>
    <xf numFmtId="42" fontId="20" fillId="2" borderId="0" xfId="14" applyFont="1" applyFill="1" applyAlignment="1">
      <alignment vertical="center" wrapText="1"/>
    </xf>
    <xf numFmtId="0" fontId="20" fillId="6" borderId="21" xfId="5" applyFont="1" applyFill="1" applyBorder="1" applyAlignment="1">
      <alignment vertical="center" wrapText="1"/>
    </xf>
    <xf numFmtId="164" fontId="5" fillId="6" borderId="22" xfId="15" applyNumberFormat="1" applyFont="1" applyFill="1" applyBorder="1" applyAlignment="1">
      <alignment vertical="center" wrapText="1"/>
    </xf>
    <xf numFmtId="0" fontId="20" fillId="0" borderId="0" xfId="5" applyFont="1" applyFill="1" applyAlignment="1">
      <alignment horizontal="right" vertical="center" wrapText="1"/>
    </xf>
    <xf numFmtId="0" fontId="20" fillId="4" borderId="44" xfId="5" applyFont="1" applyFill="1" applyBorder="1" applyAlignment="1">
      <alignment vertical="center" wrapText="1"/>
    </xf>
    <xf numFmtId="42" fontId="20" fillId="2" borderId="0" xfId="14" applyFont="1" applyFill="1" applyAlignment="1">
      <alignment horizontal="center" vertical="center" wrapText="1"/>
    </xf>
    <xf numFmtId="41" fontId="21" fillId="2" borderId="0" xfId="5" applyNumberFormat="1" applyFont="1" applyFill="1" applyAlignment="1">
      <alignment vertical="center" wrapText="1"/>
    </xf>
    <xf numFmtId="171" fontId="20" fillId="2" borderId="0" xfId="4" applyNumberFormat="1" applyFont="1" applyFill="1" applyAlignment="1">
      <alignment vertical="center" wrapText="1"/>
    </xf>
    <xf numFmtId="164" fontId="20" fillId="2" borderId="0" xfId="5" applyNumberFormat="1" applyFont="1" applyFill="1" applyAlignment="1">
      <alignment vertical="center" wrapText="1"/>
    </xf>
    <xf numFmtId="0" fontId="32" fillId="2" borderId="0" xfId="17" applyFont="1" applyFill="1" applyAlignment="1">
      <alignment vertical="center"/>
    </xf>
    <xf numFmtId="0" fontId="32" fillId="0" borderId="0" xfId="17" applyFont="1" applyAlignment="1">
      <alignment vertical="center"/>
    </xf>
    <xf numFmtId="0" fontId="33" fillId="2" borderId="0" xfId="7" applyFont="1" applyFill="1" applyBorder="1" applyAlignment="1">
      <alignment horizontal="left" vertical="center" wrapText="1"/>
    </xf>
    <xf numFmtId="0" fontId="33" fillId="0" borderId="0" xfId="7" applyNumberFormat="1" applyFont="1" applyFill="1" applyBorder="1" applyAlignment="1">
      <alignment horizontal="center" vertical="center" wrapText="1"/>
    </xf>
    <xf numFmtId="0" fontId="33" fillId="0" borderId="0" xfId="7" applyNumberFormat="1" applyFont="1" applyFill="1" applyBorder="1" applyAlignment="1">
      <alignment horizontal="justify" vertical="center" wrapText="1"/>
    </xf>
    <xf numFmtId="0" fontId="33" fillId="0" borderId="0" xfId="7" applyNumberFormat="1" applyFont="1" applyFill="1" applyBorder="1" applyAlignment="1">
      <alignment vertical="center" wrapText="1"/>
    </xf>
    <xf numFmtId="0" fontId="27" fillId="2" borderId="29" xfId="18" applyFont="1" applyFill="1" applyBorder="1" applyAlignment="1">
      <alignment vertical="center"/>
    </xf>
    <xf numFmtId="0" fontId="33" fillId="0" borderId="29" xfId="7" applyNumberFormat="1" applyFont="1" applyFill="1" applyBorder="1" applyAlignment="1">
      <alignment horizontal="center" vertical="center" wrapText="1"/>
    </xf>
    <xf numFmtId="0" fontId="33" fillId="0" borderId="29" xfId="7" applyNumberFormat="1" applyFont="1" applyFill="1" applyBorder="1" applyAlignment="1">
      <alignment horizontal="justify" vertical="center" wrapText="1"/>
    </xf>
    <xf numFmtId="0" fontId="33" fillId="0" borderId="29" xfId="7" applyNumberFormat="1" applyFont="1" applyFill="1" applyBorder="1" applyAlignment="1">
      <alignment vertical="center" wrapText="1"/>
    </xf>
    <xf numFmtId="0" fontId="27" fillId="2" borderId="0" xfId="18" applyFont="1" applyFill="1" applyAlignment="1">
      <alignment horizontal="left" vertical="center"/>
    </xf>
    <xf numFmtId="0" fontId="20" fillId="2" borderId="0" xfId="5" applyFont="1" applyFill="1" applyAlignment="1">
      <alignment horizontal="center" vertical="center" wrapText="1"/>
    </xf>
    <xf numFmtId="164" fontId="20" fillId="2" borderId="0" xfId="5" applyNumberFormat="1" applyFont="1" applyFill="1" applyAlignment="1">
      <alignment horizontal="justify" vertical="center" wrapText="1"/>
    </xf>
    <xf numFmtId="0" fontId="3" fillId="6" borderId="21" xfId="5" applyFont="1" applyFill="1" applyBorder="1" applyAlignment="1">
      <alignment vertical="center" wrapText="1"/>
    </xf>
    <xf numFmtId="0" fontId="30" fillId="9" borderId="21" xfId="0" applyFont="1" applyFill="1" applyBorder="1" applyAlignment="1">
      <alignment horizontal="justify" vertical="center" wrapText="1"/>
    </xf>
    <xf numFmtId="0" fontId="30" fillId="9" borderId="4" xfId="0" applyFont="1" applyFill="1" applyBorder="1" applyAlignment="1">
      <alignment horizontal="justify" vertical="center" wrapText="1"/>
    </xf>
    <xf numFmtId="0" fontId="30" fillId="9" borderId="22" xfId="0" applyFont="1" applyFill="1" applyBorder="1" applyAlignment="1">
      <alignment horizontal="justify" vertical="center" wrapText="1"/>
    </xf>
    <xf numFmtId="0" fontId="30" fillId="9" borderId="40" xfId="0" applyFont="1" applyFill="1" applyBorder="1" applyAlignment="1">
      <alignment horizontal="left" vertical="center" wrapText="1"/>
    </xf>
    <xf numFmtId="0" fontId="30" fillId="9" borderId="41" xfId="0" applyFont="1" applyFill="1" applyBorder="1" applyAlignment="1">
      <alignment horizontal="left" vertical="center" wrapText="1"/>
    </xf>
    <xf numFmtId="0" fontId="30" fillId="9" borderId="42" xfId="0" applyFont="1" applyFill="1" applyBorder="1" applyAlignment="1">
      <alignment horizontal="left" vertical="center" wrapText="1"/>
    </xf>
    <xf numFmtId="0" fontId="33" fillId="0" borderId="49" xfId="7" applyNumberFormat="1" applyFont="1" applyFill="1" applyBorder="1" applyAlignment="1">
      <alignment horizontal="center" vertical="center" wrapText="1"/>
    </xf>
    <xf numFmtId="0" fontId="29" fillId="2" borderId="36" xfId="17" applyFont="1" applyFill="1" applyBorder="1" applyAlignment="1">
      <alignment horizontal="left" vertical="center" wrapText="1"/>
    </xf>
    <xf numFmtId="0" fontId="29" fillId="2" borderId="37" xfId="17" applyFont="1" applyFill="1" applyBorder="1" applyAlignment="1">
      <alignment horizontal="left" vertical="center" wrapText="1"/>
    </xf>
    <xf numFmtId="0" fontId="29" fillId="2" borderId="38" xfId="17" applyFont="1" applyFill="1" applyBorder="1" applyAlignment="1">
      <alignment horizontal="left" vertical="center" wrapText="1"/>
    </xf>
    <xf numFmtId="0" fontId="30" fillId="9" borderId="18" xfId="0" applyFont="1" applyFill="1" applyBorder="1" applyAlignment="1">
      <alignment horizontal="justify" vertical="center" wrapText="1"/>
    </xf>
    <xf numFmtId="0" fontId="30" fillId="9" borderId="19" xfId="0" applyFont="1" applyFill="1" applyBorder="1" applyAlignment="1">
      <alignment horizontal="justify" vertical="center" wrapText="1"/>
    </xf>
    <xf numFmtId="0" fontId="30" fillId="9" borderId="20" xfId="0" applyFont="1" applyFill="1" applyBorder="1" applyAlignment="1">
      <alignment horizontal="justify" vertical="center" wrapText="1"/>
    </xf>
    <xf numFmtId="0" fontId="20" fillId="2" borderId="50" xfId="5" applyFont="1" applyFill="1" applyBorder="1" applyAlignment="1">
      <alignment horizontal="center" vertical="center" wrapText="1"/>
    </xf>
    <xf numFmtId="0" fontId="20" fillId="2" borderId="51" xfId="5" applyFont="1" applyFill="1" applyBorder="1" applyAlignment="1">
      <alignment horizontal="center" vertical="center" wrapText="1"/>
    </xf>
    <xf numFmtId="0" fontId="20" fillId="2" borderId="56" xfId="5" applyFont="1" applyFill="1" applyBorder="1" applyAlignment="1">
      <alignment horizontal="center" vertical="center" wrapText="1"/>
    </xf>
    <xf numFmtId="0" fontId="20" fillId="2" borderId="15" xfId="5" applyFont="1" applyFill="1" applyBorder="1" applyAlignment="1">
      <alignment horizontal="center" vertical="center" wrapText="1"/>
    </xf>
    <xf numFmtId="0" fontId="5" fillId="4" borderId="4" xfId="5" applyFont="1" applyFill="1" applyBorder="1" applyAlignment="1">
      <alignment horizontal="left" vertical="center" wrapText="1"/>
    </xf>
    <xf numFmtId="0" fontId="5" fillId="4" borderId="43" xfId="5" applyFont="1" applyFill="1" applyBorder="1" applyAlignment="1">
      <alignment horizontal="left" vertical="center" wrapText="1"/>
    </xf>
    <xf numFmtId="0" fontId="5" fillId="4" borderId="26" xfId="5" applyFont="1" applyFill="1" applyBorder="1" applyAlignment="1">
      <alignment horizontal="left" vertical="center" wrapText="1"/>
    </xf>
    <xf numFmtId="0" fontId="5" fillId="4" borderId="25" xfId="5" applyFont="1" applyFill="1" applyBorder="1" applyAlignment="1">
      <alignment horizontal="left" vertical="center" wrapText="1"/>
    </xf>
    <xf numFmtId="0" fontId="5" fillId="6" borderId="43" xfId="5" applyFont="1" applyFill="1" applyBorder="1" applyAlignment="1">
      <alignment horizontal="left" vertical="center" wrapText="1"/>
    </xf>
    <xf numFmtId="0" fontId="5" fillId="6" borderId="26" xfId="5" applyFont="1" applyFill="1" applyBorder="1" applyAlignment="1">
      <alignment horizontal="left" vertical="center" wrapText="1"/>
    </xf>
    <xf numFmtId="0" fontId="5" fillId="6" borderId="25" xfId="5" applyFont="1" applyFill="1" applyBorder="1" applyAlignment="1">
      <alignment horizontal="left" vertical="center" wrapText="1"/>
    </xf>
    <xf numFmtId="0" fontId="5" fillId="4" borderId="45" xfId="5" applyFont="1" applyFill="1" applyBorder="1" applyAlignment="1">
      <alignment horizontal="left" vertical="center" wrapText="1"/>
    </xf>
    <xf numFmtId="0" fontId="5" fillId="4" borderId="46" xfId="5" applyFont="1" applyFill="1" applyBorder="1" applyAlignment="1">
      <alignment horizontal="left" vertical="center" wrapText="1"/>
    </xf>
    <xf numFmtId="0" fontId="5" fillId="4" borderId="47" xfId="5" applyFont="1" applyFill="1" applyBorder="1" applyAlignment="1">
      <alignment horizontal="left" vertical="center" wrapText="1"/>
    </xf>
    <xf numFmtId="0" fontId="5" fillId="2" borderId="4" xfId="5" applyFont="1" applyFill="1" applyBorder="1" applyAlignment="1">
      <alignment horizontal="left" vertical="center" wrapText="1"/>
    </xf>
    <xf numFmtId="0" fontId="25" fillId="8" borderId="23" xfId="5" applyFont="1" applyFill="1" applyBorder="1" applyAlignment="1">
      <alignment horizontal="center" vertical="center" wrapText="1"/>
    </xf>
    <xf numFmtId="0" fontId="25" fillId="8" borderId="26" xfId="5" applyFont="1" applyFill="1" applyBorder="1" applyAlignment="1">
      <alignment horizontal="center" vertical="center" wrapText="1"/>
    </xf>
    <xf numFmtId="0" fontId="25" fillId="8" borderId="27" xfId="5" applyFont="1" applyFill="1" applyBorder="1" applyAlignment="1">
      <alignment horizontal="center" vertical="center" wrapText="1"/>
    </xf>
    <xf numFmtId="0" fontId="21" fillId="2" borderId="21" xfId="5" applyFont="1" applyFill="1" applyBorder="1" applyAlignment="1">
      <alignment horizontal="center" vertical="center" wrapText="1"/>
    </xf>
    <xf numFmtId="0" fontId="21" fillId="2" borderId="4" xfId="5" applyFont="1" applyFill="1" applyBorder="1" applyAlignment="1">
      <alignment horizontal="center" vertical="center" wrapText="1"/>
    </xf>
    <xf numFmtId="0" fontId="21" fillId="2" borderId="50" xfId="5" applyFont="1" applyFill="1" applyBorder="1" applyAlignment="1">
      <alignment horizontal="center" vertical="center" wrapText="1"/>
    </xf>
    <xf numFmtId="0" fontId="21" fillId="2" borderId="51" xfId="5" applyFont="1" applyFill="1" applyBorder="1" applyAlignment="1">
      <alignment horizontal="center" vertical="center" wrapText="1"/>
    </xf>
    <xf numFmtId="0" fontId="21" fillId="2" borderId="53" xfId="5" applyFont="1" applyFill="1" applyBorder="1" applyAlignment="1">
      <alignment horizontal="center" vertical="center" wrapText="1"/>
    </xf>
    <xf numFmtId="0" fontId="21" fillId="2" borderId="12" xfId="5" applyFont="1" applyFill="1" applyBorder="1" applyAlignment="1">
      <alignment horizontal="center" vertical="center" wrapText="1"/>
    </xf>
    <xf numFmtId="0" fontId="21" fillId="2" borderId="28" xfId="5" applyFont="1" applyFill="1" applyBorder="1" applyAlignment="1">
      <alignment horizontal="center" vertical="center" wrapText="1"/>
    </xf>
    <xf numFmtId="0" fontId="21" fillId="2" borderId="55" xfId="5" applyFont="1" applyFill="1" applyBorder="1" applyAlignment="1">
      <alignment horizontal="center" vertical="center" wrapText="1"/>
    </xf>
    <xf numFmtId="168" fontId="21" fillId="2" borderId="52" xfId="5" applyNumberFormat="1" applyFont="1" applyFill="1" applyBorder="1" applyAlignment="1">
      <alignment horizontal="center" vertical="center" wrapText="1"/>
    </xf>
    <xf numFmtId="168" fontId="21" fillId="2" borderId="34" xfId="5" applyNumberFormat="1" applyFont="1" applyFill="1" applyBorder="1" applyAlignment="1">
      <alignment horizontal="center" vertical="center" wrapText="1"/>
    </xf>
    <xf numFmtId="168" fontId="21" fillId="2" borderId="13" xfId="5" applyNumberFormat="1" applyFont="1" applyFill="1" applyBorder="1" applyAlignment="1">
      <alignment horizontal="center" vertical="center" wrapText="1"/>
    </xf>
    <xf numFmtId="164" fontId="21" fillId="2" borderId="48" xfId="5" applyNumberFormat="1" applyFont="1" applyFill="1" applyBorder="1" applyAlignment="1">
      <alignment horizontal="center" vertical="center" wrapText="1"/>
    </xf>
    <xf numFmtId="164" fontId="21" fillId="2" borderId="54" xfId="5" applyNumberFormat="1" applyFont="1" applyFill="1" applyBorder="1" applyAlignment="1">
      <alignment horizontal="center" vertical="center" wrapText="1"/>
    </xf>
    <xf numFmtId="164" fontId="21" fillId="2" borderId="30" xfId="5" applyNumberFormat="1" applyFont="1" applyFill="1" applyBorder="1" applyAlignment="1">
      <alignment horizontal="center" vertical="center" wrapText="1"/>
    </xf>
    <xf numFmtId="0" fontId="5" fillId="0" borderId="5" xfId="6" applyFont="1" applyBorder="1" applyAlignment="1">
      <alignment horizontal="center" vertical="center" wrapText="1"/>
    </xf>
    <xf numFmtId="0" fontId="5" fillId="0" borderId="0" xfId="6" applyFont="1" applyAlignment="1">
      <alignment horizontal="center" vertical="center" wrapText="1"/>
    </xf>
    <xf numFmtId="0" fontId="5" fillId="0" borderId="6" xfId="6" applyFont="1" applyBorder="1" applyAlignment="1">
      <alignment horizontal="center" vertical="center" wrapText="1"/>
    </xf>
    <xf numFmtId="0" fontId="21" fillId="2" borderId="7" xfId="6" applyFont="1" applyFill="1" applyBorder="1" applyAlignment="1">
      <alignment horizontal="center" vertical="center" wrapText="1"/>
    </xf>
    <xf numFmtId="0" fontId="21" fillId="2" borderId="8" xfId="6" applyFont="1" applyFill="1" applyBorder="1" applyAlignment="1">
      <alignment horizontal="center" vertical="center" wrapText="1"/>
    </xf>
    <xf numFmtId="0" fontId="21" fillId="2" borderId="9" xfId="6" applyFont="1" applyFill="1" applyBorder="1" applyAlignment="1">
      <alignment horizontal="center" vertical="center" wrapText="1"/>
    </xf>
    <xf numFmtId="0" fontId="21" fillId="2" borderId="5" xfId="6" applyFont="1" applyFill="1" applyBorder="1" applyAlignment="1">
      <alignment horizontal="center" vertical="center" wrapText="1"/>
    </xf>
    <xf numFmtId="0" fontId="21" fillId="2" borderId="0" xfId="6" applyFont="1" applyFill="1" applyAlignment="1">
      <alignment horizontal="center" vertical="center" wrapText="1"/>
    </xf>
    <xf numFmtId="0" fontId="21" fillId="2" borderId="6" xfId="6" applyFont="1" applyFill="1" applyBorder="1" applyAlignment="1">
      <alignment horizontal="center" vertical="center" wrapText="1"/>
    </xf>
    <xf numFmtId="0" fontId="21" fillId="2" borderId="0" xfId="5" applyFont="1" applyFill="1" applyBorder="1" applyAlignment="1">
      <alignment horizontal="center" vertical="center" wrapText="1"/>
    </xf>
    <xf numFmtId="0" fontId="21" fillId="2" borderId="6" xfId="5" applyFont="1" applyFill="1" applyBorder="1" applyAlignment="1">
      <alignment horizontal="center" vertical="center" wrapText="1"/>
    </xf>
    <xf numFmtId="0" fontId="20" fillId="2" borderId="1" xfId="5" applyFont="1" applyFill="1" applyBorder="1" applyAlignment="1">
      <alignment horizontal="center" vertical="center" wrapText="1"/>
    </xf>
    <xf numFmtId="0" fontId="20" fillId="2" borderId="10" xfId="5" applyFont="1" applyFill="1" applyBorder="1" applyAlignment="1">
      <alignment horizontal="center" vertical="center" wrapText="1"/>
    </xf>
    <xf numFmtId="0" fontId="20" fillId="2" borderId="5" xfId="5" applyFont="1" applyFill="1" applyBorder="1" applyAlignment="1">
      <alignment horizontal="center" vertical="center" wrapText="1"/>
    </xf>
    <xf numFmtId="0" fontId="20" fillId="2" borderId="12" xfId="5" applyFont="1" applyFill="1" applyBorder="1" applyAlignment="1">
      <alignment horizontal="center" vertical="center" wrapText="1"/>
    </xf>
    <xf numFmtId="0" fontId="20" fillId="2" borderId="7" xfId="5" applyFont="1" applyFill="1" applyBorder="1" applyAlignment="1">
      <alignment horizontal="center" vertical="center" wrapText="1"/>
    </xf>
    <xf numFmtId="0" fontId="8" fillId="8" borderId="21" xfId="10" applyFont="1" applyFill="1" applyBorder="1" applyAlignment="1">
      <alignment horizontal="left" vertical="center" wrapText="1"/>
    </xf>
    <xf numFmtId="0" fontId="8" fillId="8" borderId="4" xfId="10" applyFont="1" applyFill="1" applyBorder="1" applyAlignment="1">
      <alignment horizontal="left" vertical="center" wrapText="1"/>
    </xf>
    <xf numFmtId="0" fontId="14" fillId="9" borderId="21" xfId="0" applyFont="1" applyFill="1" applyBorder="1" applyAlignment="1">
      <alignment horizontal="justify" vertical="center" wrapText="1"/>
    </xf>
    <xf numFmtId="0" fontId="14" fillId="9" borderId="4" xfId="0" applyFont="1" applyFill="1" applyBorder="1" applyAlignment="1">
      <alignment horizontal="justify" vertical="center" wrapText="1"/>
    </xf>
    <xf numFmtId="0" fontId="14" fillId="9" borderId="22" xfId="0" applyFont="1" applyFill="1" applyBorder="1" applyAlignment="1">
      <alignment horizontal="justify" vertical="center" wrapText="1"/>
    </xf>
    <xf numFmtId="0" fontId="14" fillId="9" borderId="40"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4" fillId="9" borderId="42" xfId="0" applyFont="1" applyFill="1" applyBorder="1" applyAlignment="1">
      <alignment horizontal="left" vertical="center" wrapText="1"/>
    </xf>
    <xf numFmtId="0" fontId="3" fillId="0" borderId="49" xfId="7" applyNumberFormat="1" applyFont="1" applyFill="1" applyBorder="1" applyAlignment="1">
      <alignment horizontal="center" vertical="center" wrapText="1"/>
    </xf>
    <xf numFmtId="0" fontId="18" fillId="2" borderId="36" xfId="17" applyFont="1" applyFill="1" applyBorder="1" applyAlignment="1">
      <alignment horizontal="left" vertical="center" wrapText="1"/>
    </xf>
    <xf numFmtId="0" fontId="18" fillId="2" borderId="37" xfId="17" applyFont="1" applyFill="1" applyBorder="1" applyAlignment="1">
      <alignment horizontal="left" vertical="center" wrapText="1"/>
    </xf>
    <xf numFmtId="0" fontId="18" fillId="2" borderId="38" xfId="17" applyFont="1" applyFill="1" applyBorder="1" applyAlignment="1">
      <alignment horizontal="left" vertical="center" wrapText="1"/>
    </xf>
    <xf numFmtId="0" fontId="14" fillId="9" borderId="18" xfId="0" applyFont="1" applyFill="1" applyBorder="1" applyAlignment="1">
      <alignment horizontal="justify" vertical="center" wrapText="1"/>
    </xf>
    <xf numFmtId="0" fontId="14" fillId="9" borderId="19" xfId="0" applyFont="1" applyFill="1" applyBorder="1" applyAlignment="1">
      <alignment horizontal="justify" vertical="center" wrapText="1"/>
    </xf>
    <xf numFmtId="0" fontId="14" fillId="9" borderId="20" xfId="0" applyFont="1" applyFill="1" applyBorder="1" applyAlignment="1">
      <alignment horizontal="justify" vertical="center" wrapText="1"/>
    </xf>
    <xf numFmtId="0" fontId="8" fillId="8" borderId="23" xfId="5" applyFont="1" applyFill="1" applyBorder="1" applyAlignment="1">
      <alignment horizontal="center" vertical="center" wrapText="1"/>
    </xf>
    <xf numFmtId="0" fontId="8" fillId="8" borderId="26" xfId="5" applyFont="1" applyFill="1" applyBorder="1" applyAlignment="1">
      <alignment horizontal="center" vertical="center" wrapText="1"/>
    </xf>
    <xf numFmtId="0" fontId="8" fillId="8" borderId="27" xfId="5" applyFont="1" applyFill="1" applyBorder="1" applyAlignment="1">
      <alignment horizontal="center" vertical="center" wrapText="1"/>
    </xf>
    <xf numFmtId="0" fontId="5" fillId="2" borderId="32" xfId="5" applyFont="1" applyFill="1" applyBorder="1" applyAlignment="1">
      <alignment horizontal="center" vertical="center" wrapText="1"/>
    </xf>
    <xf numFmtId="0" fontId="5" fillId="2" borderId="33" xfId="5" applyFont="1" applyFill="1" applyBorder="1" applyAlignment="1">
      <alignment horizontal="center" vertical="center" wrapText="1"/>
    </xf>
    <xf numFmtId="0" fontId="5" fillId="2" borderId="35" xfId="5" applyFont="1" applyFill="1" applyBorder="1" applyAlignment="1">
      <alignment horizontal="center" vertical="center" wrapText="1"/>
    </xf>
    <xf numFmtId="0" fontId="5" fillId="2" borderId="11" xfId="5" applyFont="1" applyFill="1" applyBorder="1" applyAlignment="1">
      <alignment horizontal="center" vertical="center" wrapText="1"/>
    </xf>
    <xf numFmtId="0" fontId="5" fillId="2" borderId="34" xfId="5" applyFont="1" applyFill="1" applyBorder="1" applyAlignment="1">
      <alignment horizontal="center" vertical="center" wrapText="1"/>
    </xf>
    <xf numFmtId="0" fontId="5" fillId="2" borderId="16" xfId="5" applyFont="1" applyFill="1" applyBorder="1" applyAlignment="1">
      <alignment horizontal="center" vertical="center" wrapText="1"/>
    </xf>
    <xf numFmtId="168" fontId="5" fillId="2" borderId="11" xfId="5" applyNumberFormat="1" applyFont="1" applyFill="1" applyBorder="1" applyAlignment="1">
      <alignment horizontal="center" vertical="center" wrapText="1"/>
    </xf>
    <xf numFmtId="168" fontId="5" fillId="2" borderId="13" xfId="5" applyNumberFormat="1" applyFont="1" applyFill="1" applyBorder="1" applyAlignment="1">
      <alignment horizontal="center" vertical="center" wrapText="1"/>
    </xf>
    <xf numFmtId="0" fontId="5" fillId="2" borderId="7" xfId="6" applyFont="1" applyFill="1" applyBorder="1" applyAlignment="1">
      <alignment horizontal="center" vertical="center" wrapText="1"/>
    </xf>
    <xf numFmtId="0" fontId="5" fillId="2" borderId="8" xfId="6" applyFont="1" applyFill="1" applyBorder="1" applyAlignment="1">
      <alignment horizontal="center" vertical="center" wrapText="1"/>
    </xf>
    <xf numFmtId="0" fontId="5" fillId="2" borderId="9" xfId="6" applyFont="1" applyFill="1" applyBorder="1" applyAlignment="1">
      <alignment horizontal="center" vertical="center" wrapText="1"/>
    </xf>
    <xf numFmtId="0" fontId="5" fillId="2" borderId="5" xfId="6" applyFont="1" applyFill="1" applyBorder="1" applyAlignment="1">
      <alignment horizontal="center" vertical="center" wrapText="1"/>
    </xf>
    <xf numFmtId="0" fontId="5" fillId="2" borderId="0" xfId="6" applyFont="1" applyFill="1" applyAlignment="1">
      <alignment horizontal="center" vertical="center" wrapText="1"/>
    </xf>
    <xf numFmtId="0" fontId="5" fillId="2" borderId="6" xfId="6" applyFont="1" applyFill="1" applyBorder="1" applyAlignment="1">
      <alignment horizontal="center" vertical="center" wrapText="1"/>
    </xf>
    <xf numFmtId="0" fontId="5" fillId="2" borderId="0" xfId="5" applyFont="1" applyFill="1" applyBorder="1" applyAlignment="1">
      <alignment horizontal="center" vertical="center" wrapText="1"/>
    </xf>
    <xf numFmtId="0" fontId="5" fillId="2" borderId="6" xfId="5" applyFont="1" applyFill="1" applyBorder="1" applyAlignment="1">
      <alignment horizontal="center" vertical="center" wrapText="1"/>
    </xf>
    <xf numFmtId="0" fontId="5" fillId="2" borderId="1" xfId="5" applyFont="1" applyFill="1" applyBorder="1" applyAlignment="1">
      <alignment horizontal="center" vertical="center" wrapText="1"/>
    </xf>
    <xf numFmtId="0" fontId="5" fillId="2" borderId="10" xfId="5" applyFont="1" applyFill="1" applyBorder="1" applyAlignment="1">
      <alignment horizontal="center" vertical="center" wrapText="1"/>
    </xf>
    <xf numFmtId="0" fontId="5" fillId="2" borderId="5" xfId="5" applyFont="1" applyFill="1" applyBorder="1" applyAlignment="1">
      <alignment horizontal="center" vertical="center" wrapText="1"/>
    </xf>
    <xf numFmtId="0" fontId="5" fillId="2" borderId="12" xfId="5" applyFont="1" applyFill="1" applyBorder="1" applyAlignment="1">
      <alignment horizontal="center" vertical="center" wrapText="1"/>
    </xf>
    <xf numFmtId="0" fontId="5" fillId="2" borderId="7" xfId="5" applyFont="1" applyFill="1" applyBorder="1" applyAlignment="1">
      <alignment horizontal="center" vertical="center" wrapText="1"/>
    </xf>
    <xf numFmtId="0" fontId="5" fillId="2" borderId="15" xfId="5" applyFont="1" applyFill="1" applyBorder="1" applyAlignment="1">
      <alignment horizontal="center" vertical="center" wrapText="1"/>
    </xf>
  </cellXfs>
  <cellStyles count="19">
    <cellStyle name="Millares" xfId="1" builtinId="3"/>
    <cellStyle name="Millares 2 2 2 2" xfId="8" xr:uid="{FBF390A5-B077-8B46-957E-CB8C3383F060}"/>
    <cellStyle name="Moneda" xfId="2" builtinId="4"/>
    <cellStyle name="Moneda [0]" xfId="3" builtinId="7"/>
    <cellStyle name="Moneda [0] 2" xfId="14" xr:uid="{47AF3DAD-77B7-8744-90B2-DEA5E51F1762}"/>
    <cellStyle name="Moneda 3 2" xfId="15" xr:uid="{A9F1685B-BBC8-3949-9041-A990BA076E49}"/>
    <cellStyle name="Moneda 3 4" xfId="16" xr:uid="{DC29CFE0-A097-7F4E-B2B9-10EB4D5D2CAB}"/>
    <cellStyle name="Normal" xfId="0" builtinId="0"/>
    <cellStyle name="Normal 10 3" xfId="17" xr:uid="{D00ED295-5A8E-534E-ABB0-4D7AFD6D5FE8}"/>
    <cellStyle name="Normal 2 3" xfId="6" xr:uid="{380EDBE3-FFB3-DF45-8F4C-2A4FA8F76931}"/>
    <cellStyle name="Normal 3 11 2" xfId="7" xr:uid="{5A8A353C-5537-EE45-A6A7-5C7AC598591D}"/>
    <cellStyle name="Normal 3 2" xfId="5" xr:uid="{481473F9-A376-5D40-BCC0-B4625DCA0F8B}"/>
    <cellStyle name="Normal 3 2 2" xfId="10" xr:uid="{B67654BB-7E21-DA4E-9A55-50B321CAE467}"/>
    <cellStyle name="Normal 3 2 3" xfId="13" xr:uid="{6EB6BAC9-9874-654D-9571-B4AFD4EB4732}"/>
    <cellStyle name="Normal 3 3" xfId="9" xr:uid="{C5DC56C0-46C2-5F45-9D28-CB171883E041}"/>
    <cellStyle name="Normal 3 4 10" xfId="12" xr:uid="{5B2F1021-8C0D-0D49-BB79-A44D83E12F54}"/>
    <cellStyle name="Normal_ESTABLECIMIENTO Y MANTENIMIENTO 2" xfId="18" xr:uid="{DB992567-7649-024F-8107-E768C0070DE6}"/>
    <cellStyle name="Porcentaje" xfId="4" builtinId="5"/>
    <cellStyle name="Porcentaje 2 2" xfId="11" xr:uid="{A5D0D9AA-F2B3-3940-B47B-03292CBB90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rianariasmaestre\Downloads\Formulario%20No.%201%20-%20Bucarasic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GLOSADO BUCARASICA"/>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A67E1-3C26-D644-83D7-B2FD62BA5165}">
  <dimension ref="A1:GM77"/>
  <sheetViews>
    <sheetView showGridLines="0" topLeftCell="A18" zoomScale="85" zoomScaleNormal="85" workbookViewId="0">
      <selection activeCell="C20" sqref="C20"/>
    </sheetView>
  </sheetViews>
  <sheetFormatPr baseColWidth="10" defaultColWidth="12.5" defaultRowHeight="13" x14ac:dyDescent="0.4"/>
  <cols>
    <col min="1" max="1" width="1.83203125" style="6" customWidth="1"/>
    <col min="2" max="2" width="10.5" style="155" customWidth="1"/>
    <col min="3" max="3" width="51.5" style="155" customWidth="1"/>
    <col min="4" max="4" width="19" style="155" customWidth="1"/>
    <col min="5" max="5" width="15.83203125" style="156" customWidth="1"/>
    <col min="6" max="6" width="14.1640625" style="6" customWidth="1"/>
    <col min="7" max="7" width="25" style="143" customWidth="1"/>
    <col min="8" max="8" width="23.1640625" style="6" customWidth="1"/>
    <col min="9" max="9" width="10.83203125" style="6" customWidth="1"/>
    <col min="10" max="195" width="11.5" style="6" customWidth="1"/>
    <col min="196" max="16384" width="12.5" style="6"/>
  </cols>
  <sheetData>
    <row r="1" spans="2:195" ht="11.25" customHeight="1" x14ac:dyDescent="0.4">
      <c r="B1" s="1"/>
      <c r="C1" s="2"/>
      <c r="D1" s="2"/>
      <c r="E1" s="3"/>
      <c r="F1" s="4"/>
      <c r="G1" s="5"/>
    </row>
    <row r="2" spans="2:195" ht="60" customHeight="1" x14ac:dyDescent="0.4">
      <c r="B2" s="273" t="s">
        <v>0</v>
      </c>
      <c r="C2" s="274"/>
      <c r="D2" s="274"/>
      <c r="E2" s="274"/>
      <c r="F2" s="274"/>
      <c r="G2" s="275"/>
      <c r="J2" s="7"/>
      <c r="K2" s="7"/>
    </row>
    <row r="3" spans="2:195" ht="13.5" thickBot="1" x14ac:dyDescent="0.45">
      <c r="B3" s="315"/>
      <c r="C3" s="316"/>
      <c r="D3" s="316"/>
      <c r="E3" s="316"/>
      <c r="F3" s="316"/>
      <c r="G3" s="317"/>
      <c r="J3" s="7"/>
      <c r="K3" s="7"/>
    </row>
    <row r="4" spans="2:195" ht="25" customHeight="1" thickBot="1" x14ac:dyDescent="0.45">
      <c r="B4" s="318" t="s">
        <v>1</v>
      </c>
      <c r="C4" s="319"/>
      <c r="D4" s="320"/>
      <c r="E4" s="8" t="s">
        <v>2</v>
      </c>
      <c r="F4" s="321" t="s">
        <v>3</v>
      </c>
      <c r="G4" s="322"/>
      <c r="J4" s="7"/>
      <c r="K4" s="7"/>
    </row>
    <row r="5" spans="2:195" s="13" customFormat="1" ht="14.25" customHeight="1" thickBot="1" x14ac:dyDescent="0.45">
      <c r="B5" s="9"/>
      <c r="C5" s="10"/>
      <c r="D5" s="10"/>
      <c r="E5" s="11"/>
      <c r="F5" s="10"/>
      <c r="G5" s="12"/>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row>
    <row r="6" spans="2:195" s="13" customFormat="1" ht="13.5" customHeight="1" x14ac:dyDescent="0.4">
      <c r="B6" s="323" t="s">
        <v>4</v>
      </c>
      <c r="C6" s="324"/>
      <c r="D6" s="14" t="s">
        <v>5</v>
      </c>
      <c r="E6" s="15" t="s">
        <v>6</v>
      </c>
      <c r="F6" s="14" t="s">
        <v>7</v>
      </c>
      <c r="G6" s="16" t="s">
        <v>8</v>
      </c>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row>
    <row r="7" spans="2:195" s="13" customFormat="1" ht="14.5" customHeight="1" x14ac:dyDescent="0.4">
      <c r="B7" s="325"/>
      <c r="C7" s="326"/>
      <c r="D7" s="17" t="s">
        <v>9</v>
      </c>
      <c r="E7" s="18" t="s">
        <v>10</v>
      </c>
      <c r="F7" s="17" t="s">
        <v>11</v>
      </c>
      <c r="G7" s="19" t="s">
        <v>12</v>
      </c>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row>
    <row r="8" spans="2:195" s="13" customFormat="1" ht="15" customHeight="1" thickBot="1" x14ac:dyDescent="0.45">
      <c r="B8" s="327"/>
      <c r="C8" s="328"/>
      <c r="D8" s="20" t="s">
        <v>13</v>
      </c>
      <c r="E8" s="21" t="s">
        <v>14</v>
      </c>
      <c r="F8" s="20" t="s">
        <v>15</v>
      </c>
      <c r="G8" s="22" t="s">
        <v>16</v>
      </c>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row>
    <row r="9" spans="2:195" s="13" customFormat="1" ht="18.75" customHeight="1" x14ac:dyDescent="0.4">
      <c r="B9" s="23" t="s">
        <v>17</v>
      </c>
      <c r="C9" s="24" t="s">
        <v>18</v>
      </c>
      <c r="D9" s="24"/>
      <c r="E9" s="24"/>
      <c r="F9" s="24"/>
      <c r="G9" s="25"/>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row>
    <row r="10" spans="2:195" s="13" customFormat="1" ht="18.75" customHeight="1" x14ac:dyDescent="0.4">
      <c r="B10" s="26"/>
      <c r="C10" s="27" t="s">
        <v>19</v>
      </c>
      <c r="D10" s="27"/>
      <c r="E10" s="28"/>
      <c r="F10" s="27"/>
      <c r="G10" s="29"/>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row>
    <row r="11" spans="2:195" s="13" customFormat="1" ht="18.75" customHeight="1" x14ac:dyDescent="0.4">
      <c r="B11" s="30">
        <v>1</v>
      </c>
      <c r="C11" s="31" t="s">
        <v>20</v>
      </c>
      <c r="D11" s="32">
        <v>7154000</v>
      </c>
      <c r="E11" s="33"/>
      <c r="F11" s="34">
        <v>3</v>
      </c>
      <c r="G11" s="35">
        <f>+D11*F11</f>
        <v>21462000</v>
      </c>
      <c r="H11" s="3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row>
    <row r="12" spans="2:195" s="13" customFormat="1" ht="18.75" customHeight="1" x14ac:dyDescent="0.4">
      <c r="B12" s="30">
        <v>2</v>
      </c>
      <c r="C12" s="37" t="s">
        <v>21</v>
      </c>
      <c r="D12" s="32">
        <v>5365000</v>
      </c>
      <c r="E12" s="33"/>
      <c r="F12" s="34">
        <v>6</v>
      </c>
      <c r="G12" s="35">
        <f t="shared" ref="G12:G14" si="0">+D12*F12</f>
        <v>32190000</v>
      </c>
      <c r="H12" s="3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row>
    <row r="13" spans="2:195" s="13" customFormat="1" ht="18.75" customHeight="1" x14ac:dyDescent="0.4">
      <c r="B13" s="38">
        <v>4</v>
      </c>
      <c r="C13" s="37" t="s">
        <v>22</v>
      </c>
      <c r="D13" s="32">
        <v>3892000</v>
      </c>
      <c r="E13" s="33"/>
      <c r="F13" s="34">
        <f>6*0.5</f>
        <v>3</v>
      </c>
      <c r="G13" s="35">
        <f t="shared" si="0"/>
        <v>11676000</v>
      </c>
      <c r="H13" s="3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row>
    <row r="14" spans="2:195" s="13" customFormat="1" ht="18.75" customHeight="1" thickBot="1" x14ac:dyDescent="0.45">
      <c r="B14" s="38">
        <v>5</v>
      </c>
      <c r="C14" s="37" t="s">
        <v>23</v>
      </c>
      <c r="D14" s="32">
        <v>3892000</v>
      </c>
      <c r="E14" s="33"/>
      <c r="F14" s="34">
        <f>6*0.5</f>
        <v>3</v>
      </c>
      <c r="G14" s="35">
        <f t="shared" si="0"/>
        <v>11676000</v>
      </c>
      <c r="H14" s="36"/>
      <c r="I14" s="6"/>
      <c r="J14" s="39"/>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row>
    <row r="15" spans="2:195" s="13" customFormat="1" ht="30" customHeight="1" thickBot="1" x14ac:dyDescent="0.45">
      <c r="B15" s="40"/>
      <c r="C15" s="41" t="s">
        <v>24</v>
      </c>
      <c r="D15" s="42"/>
      <c r="E15" s="43"/>
      <c r="F15" s="44"/>
      <c r="G15" s="45">
        <v>20000000</v>
      </c>
      <c r="H15" s="46" t="s">
        <v>25</v>
      </c>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row>
    <row r="16" spans="2:195" s="13" customFormat="1" ht="18.75" customHeight="1" x14ac:dyDescent="0.4">
      <c r="B16" s="30">
        <v>6</v>
      </c>
      <c r="C16" s="47" t="s">
        <v>26</v>
      </c>
      <c r="D16" s="48">
        <v>6207000</v>
      </c>
      <c r="E16" s="49"/>
      <c r="F16" s="50"/>
      <c r="G16" s="51"/>
      <c r="I16" s="52"/>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row>
    <row r="17" spans="2:195" s="13" customFormat="1" ht="18.75" customHeight="1" x14ac:dyDescent="0.4">
      <c r="B17" s="30">
        <v>7</v>
      </c>
      <c r="C17" s="53" t="s">
        <v>27</v>
      </c>
      <c r="D17" s="48">
        <v>6207000</v>
      </c>
      <c r="E17" s="49"/>
      <c r="F17" s="50"/>
      <c r="G17" s="51"/>
      <c r="H17" s="52"/>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row>
    <row r="18" spans="2:195" s="13" customFormat="1" ht="18.75" customHeight="1" x14ac:dyDescent="0.4">
      <c r="B18" s="30">
        <v>8</v>
      </c>
      <c r="C18" s="47" t="s">
        <v>28</v>
      </c>
      <c r="D18" s="48">
        <v>6207000</v>
      </c>
      <c r="E18" s="49"/>
      <c r="F18" s="50"/>
      <c r="G18" s="51"/>
      <c r="H18" s="6"/>
      <c r="I18" s="3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row>
    <row r="19" spans="2:195" s="13" customFormat="1" ht="18.75" customHeight="1" x14ac:dyDescent="0.4">
      <c r="B19" s="30">
        <v>9</v>
      </c>
      <c r="C19" s="47" t="s">
        <v>29</v>
      </c>
      <c r="D19" s="48">
        <v>6207000</v>
      </c>
      <c r="E19" s="49"/>
      <c r="F19" s="50"/>
      <c r="G19" s="51"/>
      <c r="H19" s="6"/>
      <c r="I19" s="3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row>
    <row r="20" spans="2:195" s="13" customFormat="1" ht="18.75" customHeight="1" x14ac:dyDescent="0.4">
      <c r="B20" s="30">
        <v>3</v>
      </c>
      <c r="C20" s="47" t="s">
        <v>30</v>
      </c>
      <c r="D20" s="48">
        <v>6207000</v>
      </c>
      <c r="E20" s="49"/>
      <c r="F20" s="50"/>
      <c r="G20" s="51"/>
      <c r="H20" s="6"/>
      <c r="I20" s="3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row>
    <row r="21" spans="2:195" s="13" customFormat="1" ht="18.75" customHeight="1" x14ac:dyDescent="0.4">
      <c r="B21" s="30">
        <v>10</v>
      </c>
      <c r="C21" s="47" t="s">
        <v>31</v>
      </c>
      <c r="D21" s="48">
        <v>6207000</v>
      </c>
      <c r="E21" s="49"/>
      <c r="F21" s="50"/>
      <c r="G21" s="51"/>
      <c r="H21" s="6"/>
      <c r="I21" s="3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row>
    <row r="22" spans="2:195" s="13" customFormat="1" ht="18.75" customHeight="1" x14ac:dyDescent="0.4">
      <c r="B22" s="38">
        <v>11</v>
      </c>
      <c r="C22" s="54" t="s">
        <v>90</v>
      </c>
      <c r="D22" s="32">
        <v>5365000</v>
      </c>
      <c r="E22" s="49"/>
      <c r="F22" s="50"/>
      <c r="G22" s="51"/>
      <c r="H22" s="6"/>
      <c r="I22" s="3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row>
    <row r="23" spans="2:195" s="13" customFormat="1" ht="18.75" customHeight="1" x14ac:dyDescent="0.4">
      <c r="B23" s="55"/>
      <c r="C23" s="56" t="s">
        <v>32</v>
      </c>
      <c r="D23" s="57"/>
      <c r="E23" s="57"/>
      <c r="F23" s="58"/>
      <c r="G23" s="59"/>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row>
    <row r="24" spans="2:195" s="13" customFormat="1" ht="18.75" customHeight="1" x14ac:dyDescent="0.4">
      <c r="B24" s="30">
        <v>12</v>
      </c>
      <c r="C24" s="60" t="s">
        <v>33</v>
      </c>
      <c r="D24" s="61">
        <v>2314000</v>
      </c>
      <c r="E24" s="62"/>
      <c r="F24" s="63">
        <v>6</v>
      </c>
      <c r="G24" s="35">
        <f>+D24*F24</f>
        <v>13884000</v>
      </c>
      <c r="H24" s="3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row>
    <row r="25" spans="2:195" s="13" customFormat="1" hidden="1" x14ac:dyDescent="0.4">
      <c r="B25" s="64"/>
      <c r="C25" s="60"/>
      <c r="D25" s="61"/>
      <c r="E25" s="62"/>
      <c r="F25" s="63"/>
      <c r="G25" s="35"/>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row>
    <row r="26" spans="2:195" s="13" customFormat="1" hidden="1" x14ac:dyDescent="0.4">
      <c r="B26" s="64"/>
      <c r="C26" s="60"/>
      <c r="D26" s="61"/>
      <c r="E26" s="62"/>
      <c r="F26" s="63"/>
      <c r="G26" s="35"/>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row>
    <row r="27" spans="2:195" s="13" customFormat="1" hidden="1" x14ac:dyDescent="0.4">
      <c r="B27" s="65"/>
      <c r="C27" s="66" t="s">
        <v>34</v>
      </c>
      <c r="D27" s="67"/>
      <c r="E27" s="67"/>
      <c r="F27" s="68"/>
      <c r="G27" s="69"/>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row>
    <row r="28" spans="2:195" s="13" customFormat="1" hidden="1" x14ac:dyDescent="0.4">
      <c r="B28" s="64"/>
      <c r="C28" s="70"/>
      <c r="D28" s="48"/>
      <c r="E28" s="71"/>
      <c r="F28" s="72"/>
      <c r="G28" s="35"/>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row>
    <row r="29" spans="2:195" s="13" customFormat="1" hidden="1" x14ac:dyDescent="0.4">
      <c r="B29" s="64"/>
      <c r="C29" s="73"/>
      <c r="D29" s="48"/>
      <c r="E29" s="33"/>
      <c r="F29" s="63"/>
      <c r="G29" s="35"/>
      <c r="H29" s="3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row>
    <row r="30" spans="2:195" s="13" customFormat="1" hidden="1" x14ac:dyDescent="0.4">
      <c r="B30" s="289" t="s">
        <v>35</v>
      </c>
      <c r="C30" s="290"/>
      <c r="D30" s="290"/>
      <c r="E30" s="290"/>
      <c r="F30" s="290"/>
      <c r="G30" s="74"/>
      <c r="H30" s="3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row>
    <row r="31" spans="2:195" s="13" customFormat="1" hidden="1" x14ac:dyDescent="0.4">
      <c r="B31" s="75"/>
      <c r="C31" s="76" t="s">
        <v>36</v>
      </c>
      <c r="D31" s="77"/>
      <c r="E31" s="77"/>
      <c r="F31" s="78"/>
      <c r="G31" s="79"/>
      <c r="H31" s="3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row>
    <row r="32" spans="2:195" s="13" customFormat="1" hidden="1" x14ac:dyDescent="0.4">
      <c r="B32" s="64"/>
      <c r="C32" s="80" t="s">
        <v>37</v>
      </c>
      <c r="D32" s="81"/>
      <c r="E32" s="81"/>
      <c r="F32" s="82"/>
      <c r="G32" s="83"/>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row>
    <row r="33" spans="2:195" s="13" customFormat="1" ht="18.75" customHeight="1" thickBot="1" x14ac:dyDescent="0.45">
      <c r="B33" s="26"/>
      <c r="C33" s="245" t="s">
        <v>38</v>
      </c>
      <c r="D33" s="245"/>
      <c r="E33" s="245"/>
      <c r="F33" s="245"/>
      <c r="G33" s="85">
        <f>SUM(G11:G32)</f>
        <v>110888000</v>
      </c>
      <c r="H33" s="36"/>
      <c r="I33" s="86"/>
      <c r="J33" s="87"/>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row>
    <row r="34" spans="2:195" s="13" customFormat="1" ht="18.75" customHeight="1" thickBot="1" x14ac:dyDescent="0.45">
      <c r="B34" s="88"/>
      <c r="C34" s="255" t="s">
        <v>39</v>
      </c>
      <c r="D34" s="255"/>
      <c r="E34" s="255"/>
      <c r="F34" s="255"/>
      <c r="G34" s="89">
        <v>2.2000000000000002</v>
      </c>
      <c r="H34" s="90" t="s">
        <v>40</v>
      </c>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row>
    <row r="35" spans="2:195" s="13" customFormat="1" ht="18.75" customHeight="1" x14ac:dyDescent="0.4">
      <c r="B35" s="26"/>
      <c r="C35" s="245" t="s">
        <v>41</v>
      </c>
      <c r="D35" s="245"/>
      <c r="E35" s="245"/>
      <c r="F35" s="245"/>
      <c r="G35" s="91">
        <f>+G33*G34</f>
        <v>243953600.00000003</v>
      </c>
      <c r="H35" s="3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row>
    <row r="36" spans="2:195" s="13" customFormat="1" ht="18.75" customHeight="1" thickBot="1" x14ac:dyDescent="0.45">
      <c r="B36" s="304" t="s">
        <v>42</v>
      </c>
      <c r="C36" s="305"/>
      <c r="D36" s="305"/>
      <c r="E36" s="305"/>
      <c r="F36" s="305"/>
      <c r="G36" s="306"/>
      <c r="H36" s="3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row>
    <row r="37" spans="2:195" s="13" customFormat="1" ht="15" customHeight="1" x14ac:dyDescent="0.4">
      <c r="B37" s="307"/>
      <c r="C37" s="310" t="s">
        <v>43</v>
      </c>
      <c r="D37" s="310" t="s">
        <v>44</v>
      </c>
      <c r="E37" s="92" t="s">
        <v>45</v>
      </c>
      <c r="F37" s="313" t="s">
        <v>46</v>
      </c>
      <c r="G37" s="93" t="s">
        <v>8</v>
      </c>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row>
    <row r="38" spans="2:195" s="13" customFormat="1" ht="15" customHeight="1" x14ac:dyDescent="0.4">
      <c r="B38" s="308"/>
      <c r="C38" s="311"/>
      <c r="D38" s="311"/>
      <c r="E38" s="94" t="s">
        <v>47</v>
      </c>
      <c r="F38" s="314"/>
      <c r="G38" s="95" t="s">
        <v>12</v>
      </c>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row>
    <row r="39" spans="2:195" s="13" customFormat="1" ht="15" customHeight="1" thickBot="1" x14ac:dyDescent="0.45">
      <c r="B39" s="309"/>
      <c r="C39" s="312"/>
      <c r="D39" s="312"/>
      <c r="E39" s="20" t="s">
        <v>48</v>
      </c>
      <c r="F39" s="20" t="s">
        <v>49</v>
      </c>
      <c r="G39" s="22" t="s">
        <v>50</v>
      </c>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row>
    <row r="40" spans="2:195" s="13" customFormat="1" ht="13.5" thickBot="1" x14ac:dyDescent="0.45">
      <c r="B40" s="96"/>
      <c r="C40" s="97" t="s">
        <v>51</v>
      </c>
      <c r="D40" s="98"/>
      <c r="E40" s="99"/>
      <c r="F40" s="100"/>
      <c r="G40" s="101"/>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row>
    <row r="41" spans="2:195" s="13" customFormat="1" ht="13.5" thickBot="1" x14ac:dyDescent="0.45">
      <c r="B41" s="102"/>
      <c r="C41" s="103" t="s">
        <v>52</v>
      </c>
      <c r="D41" s="104" t="s">
        <v>53</v>
      </c>
      <c r="E41" s="105">
        <v>224000</v>
      </c>
      <c r="F41" s="106">
        <v>18</v>
      </c>
      <c r="G41" s="107">
        <f>+E41*F41</f>
        <v>4032000</v>
      </c>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row>
    <row r="42" spans="2:195" s="13" customFormat="1" ht="13.5" thickBot="1" x14ac:dyDescent="0.45">
      <c r="B42" s="96"/>
      <c r="C42" s="97" t="s">
        <v>54</v>
      </c>
      <c r="D42" s="98"/>
      <c r="E42" s="99"/>
      <c r="F42" s="100"/>
      <c r="G42" s="101"/>
      <c r="H42" s="52"/>
      <c r="I42" s="52"/>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row>
    <row r="43" spans="2:195" s="13" customFormat="1" ht="45" customHeight="1" x14ac:dyDescent="0.4">
      <c r="B43" s="108"/>
      <c r="C43" s="109" t="s">
        <v>55</v>
      </c>
      <c r="D43" s="110" t="s">
        <v>56</v>
      </c>
      <c r="E43" s="111">
        <v>5897000</v>
      </c>
      <c r="F43" s="112">
        <v>0</v>
      </c>
      <c r="G43" s="107">
        <f>+E43*F43</f>
        <v>0</v>
      </c>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row>
    <row r="44" spans="2:195" s="13" customFormat="1" ht="45" customHeight="1" x14ac:dyDescent="0.4">
      <c r="B44" s="108"/>
      <c r="C44" s="109" t="s">
        <v>57</v>
      </c>
      <c r="D44" s="110" t="s">
        <v>56</v>
      </c>
      <c r="E44" s="111">
        <v>684000</v>
      </c>
      <c r="F44" s="112">
        <v>12</v>
      </c>
      <c r="G44" s="107">
        <f t="shared" ref="G44:G51" si="1">+E44*F44</f>
        <v>8208000</v>
      </c>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row>
    <row r="45" spans="2:195" s="13" customFormat="1" ht="27" customHeight="1" x14ac:dyDescent="0.4">
      <c r="B45" s="108"/>
      <c r="C45" s="109" t="s">
        <v>58</v>
      </c>
      <c r="D45" s="110" t="s">
        <v>56</v>
      </c>
      <c r="E45" s="111">
        <v>6522000</v>
      </c>
      <c r="F45" s="113">
        <v>6</v>
      </c>
      <c r="G45" s="107">
        <f t="shared" si="1"/>
        <v>39132000</v>
      </c>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row>
    <row r="46" spans="2:195" s="13" customFormat="1" ht="29.5" customHeight="1" x14ac:dyDescent="0.4">
      <c r="B46" s="108"/>
      <c r="C46" s="109" t="s">
        <v>59</v>
      </c>
      <c r="D46" s="110" t="s">
        <v>56</v>
      </c>
      <c r="E46" s="111">
        <v>568000</v>
      </c>
      <c r="F46" s="112">
        <v>10</v>
      </c>
      <c r="G46" s="107">
        <f t="shared" si="1"/>
        <v>5680000</v>
      </c>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row>
    <row r="47" spans="2:195" s="13" customFormat="1" ht="30" customHeight="1" thickBot="1" x14ac:dyDescent="0.45">
      <c r="B47" s="102"/>
      <c r="C47" s="103" t="s">
        <v>60</v>
      </c>
      <c r="D47" s="104" t="s">
        <v>56</v>
      </c>
      <c r="E47" s="105">
        <v>1157000</v>
      </c>
      <c r="F47" s="106">
        <v>6</v>
      </c>
      <c r="G47" s="107">
        <f t="shared" si="1"/>
        <v>6942000</v>
      </c>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row>
    <row r="48" spans="2:195" s="13" customFormat="1" ht="13.5" thickBot="1" x14ac:dyDescent="0.45">
      <c r="B48" s="96"/>
      <c r="C48" s="97" t="s">
        <v>61</v>
      </c>
      <c r="D48" s="98"/>
      <c r="E48" s="99"/>
      <c r="F48" s="100"/>
      <c r="G48" s="101"/>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row>
    <row r="49" spans="1:195" s="13" customFormat="1" ht="27.75" customHeight="1" x14ac:dyDescent="0.4">
      <c r="B49" s="114"/>
      <c r="C49" s="115" t="s">
        <v>62</v>
      </c>
      <c r="D49" s="116" t="s">
        <v>56</v>
      </c>
      <c r="E49" s="117">
        <v>1368000</v>
      </c>
      <c r="F49" s="118">
        <v>6</v>
      </c>
      <c r="G49" s="107">
        <f t="shared" si="1"/>
        <v>8208000</v>
      </c>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row>
    <row r="50" spans="1:195" s="13" customFormat="1" ht="30.75" customHeight="1" x14ac:dyDescent="0.4">
      <c r="B50" s="40"/>
      <c r="C50" s="119" t="s">
        <v>63</v>
      </c>
      <c r="D50" s="120" t="s">
        <v>56</v>
      </c>
      <c r="E50" s="121">
        <v>463000</v>
      </c>
      <c r="F50" s="122">
        <v>6</v>
      </c>
      <c r="G50" s="107">
        <f t="shared" si="1"/>
        <v>2778000</v>
      </c>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row>
    <row r="51" spans="1:195" s="13" customFormat="1" ht="27" customHeight="1" x14ac:dyDescent="0.4">
      <c r="B51" s="40"/>
      <c r="C51" s="119" t="s">
        <v>64</v>
      </c>
      <c r="D51" s="123" t="s">
        <v>56</v>
      </c>
      <c r="E51" s="121">
        <v>347000</v>
      </c>
      <c r="F51" s="122">
        <v>6</v>
      </c>
      <c r="G51" s="107">
        <f t="shared" si="1"/>
        <v>2082000</v>
      </c>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row>
    <row r="52" spans="1:195" s="13" customFormat="1" ht="29.5" customHeight="1" thickBot="1" x14ac:dyDescent="0.45">
      <c r="B52" s="124"/>
      <c r="C52" s="125" t="s">
        <v>65</v>
      </c>
      <c r="D52" s="126" t="s">
        <v>56</v>
      </c>
      <c r="E52" s="127">
        <v>250000</v>
      </c>
      <c r="F52" s="128">
        <v>0</v>
      </c>
      <c r="G52" s="129">
        <f>+E52*F52</f>
        <v>0</v>
      </c>
      <c r="H52" s="130" t="s">
        <v>25</v>
      </c>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row>
    <row r="53" spans="1:195" s="13" customFormat="1" ht="19.5" customHeight="1" x14ac:dyDescent="0.4">
      <c r="B53" s="131"/>
      <c r="C53" s="245" t="s">
        <v>66</v>
      </c>
      <c r="D53" s="245"/>
      <c r="E53" s="245"/>
      <c r="F53" s="245"/>
      <c r="G53" s="132">
        <f>+SUM(G41:G52)</f>
        <v>77062000</v>
      </c>
      <c r="H53" s="36"/>
      <c r="I53" s="3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row>
    <row r="54" spans="1:195" s="13" customFormat="1" ht="19.5" customHeight="1" x14ac:dyDescent="0.4">
      <c r="B54" s="133"/>
      <c r="C54" s="246" t="s">
        <v>67</v>
      </c>
      <c r="D54" s="247"/>
      <c r="E54" s="247"/>
      <c r="F54" s="248"/>
      <c r="G54" s="134">
        <f>+G53+G35</f>
        <v>321015600</v>
      </c>
      <c r="H54" s="36"/>
      <c r="I54" s="135"/>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row>
    <row r="55" spans="1:195" s="13" customFormat="1" ht="19.5" customHeight="1" x14ac:dyDescent="0.4">
      <c r="B55" s="227"/>
      <c r="C55" s="249" t="s">
        <v>68</v>
      </c>
      <c r="D55" s="250"/>
      <c r="E55" s="250"/>
      <c r="F55" s="251"/>
      <c r="G55" s="207">
        <v>1144267.2099999676</v>
      </c>
      <c r="H55" s="130" t="s">
        <v>25</v>
      </c>
      <c r="I55" s="135"/>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row>
    <row r="56" spans="1:195" s="13" customFormat="1" ht="19.5" customHeight="1" x14ac:dyDescent="0.4">
      <c r="B56" s="133"/>
      <c r="C56" s="246" t="s">
        <v>69</v>
      </c>
      <c r="D56" s="247"/>
      <c r="E56" s="247"/>
      <c r="F56" s="248"/>
      <c r="G56" s="136">
        <f>ROUND(+(G54+G55)*19%,0)</f>
        <v>61210375</v>
      </c>
      <c r="H56" s="36"/>
      <c r="I56" s="3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row>
    <row r="57" spans="1:195" s="13" customFormat="1" ht="19.5" customHeight="1" thickBot="1" x14ac:dyDescent="0.45">
      <c r="A57" s="137"/>
      <c r="B57" s="138"/>
      <c r="C57" s="252" t="s">
        <v>70</v>
      </c>
      <c r="D57" s="253"/>
      <c r="E57" s="253"/>
      <c r="F57" s="254"/>
      <c r="G57" s="139">
        <f>+G54+G56+G55</f>
        <v>383370242.20999998</v>
      </c>
      <c r="H57" s="36">
        <v>383370242.20999998</v>
      </c>
      <c r="I57" s="140"/>
      <c r="J57" s="135"/>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row>
    <row r="58" spans="1:195" ht="20.25" customHeight="1" thickBot="1" x14ac:dyDescent="0.45">
      <c r="B58" s="298" t="s">
        <v>71</v>
      </c>
      <c r="C58" s="299"/>
      <c r="D58" s="299"/>
      <c r="E58" s="299"/>
      <c r="F58" s="299"/>
      <c r="G58" s="300"/>
      <c r="H58" s="141">
        <f>+H57-G57</f>
        <v>0</v>
      </c>
      <c r="I58" s="142"/>
    </row>
    <row r="59" spans="1:195" ht="35.25" customHeight="1" x14ac:dyDescent="0.4">
      <c r="B59" s="301" t="s">
        <v>72</v>
      </c>
      <c r="C59" s="302"/>
      <c r="D59" s="302"/>
      <c r="E59" s="302"/>
      <c r="F59" s="302"/>
      <c r="G59" s="303"/>
      <c r="H59" s="143"/>
    </row>
    <row r="60" spans="1:195" ht="35.25" customHeight="1" x14ac:dyDescent="0.4">
      <c r="B60" s="291" t="s">
        <v>73</v>
      </c>
      <c r="C60" s="292"/>
      <c r="D60" s="292"/>
      <c r="E60" s="292"/>
      <c r="F60" s="292"/>
      <c r="G60" s="293"/>
    </row>
    <row r="61" spans="1:195" ht="35.25" customHeight="1" x14ac:dyDescent="0.4">
      <c r="B61" s="291" t="s">
        <v>74</v>
      </c>
      <c r="C61" s="292"/>
      <c r="D61" s="292"/>
      <c r="E61" s="292"/>
      <c r="F61" s="292"/>
      <c r="G61" s="293"/>
      <c r="H61" s="36"/>
    </row>
    <row r="62" spans="1:195" ht="35.25" customHeight="1" x14ac:dyDescent="0.4">
      <c r="B62" s="291" t="s">
        <v>75</v>
      </c>
      <c r="C62" s="292"/>
      <c r="D62" s="292"/>
      <c r="E62" s="292"/>
      <c r="F62" s="292"/>
      <c r="G62" s="293"/>
      <c r="H62" s="135"/>
    </row>
    <row r="63" spans="1:195" ht="50.25" customHeight="1" x14ac:dyDescent="0.4">
      <c r="B63" s="291" t="s">
        <v>76</v>
      </c>
      <c r="C63" s="292"/>
      <c r="D63" s="292"/>
      <c r="E63" s="292"/>
      <c r="F63" s="292"/>
      <c r="G63" s="293"/>
    </row>
    <row r="64" spans="1:195" ht="35.25" customHeight="1" x14ac:dyDescent="0.4">
      <c r="B64" s="291" t="s">
        <v>77</v>
      </c>
      <c r="C64" s="292"/>
      <c r="D64" s="292"/>
      <c r="E64" s="292"/>
      <c r="F64" s="292"/>
      <c r="G64" s="293"/>
    </row>
    <row r="65" spans="2:7" ht="35.25" customHeight="1" x14ac:dyDescent="0.4">
      <c r="B65" s="291" t="s">
        <v>78</v>
      </c>
      <c r="C65" s="292"/>
      <c r="D65" s="292"/>
      <c r="E65" s="292"/>
      <c r="F65" s="292"/>
      <c r="G65" s="293"/>
    </row>
    <row r="66" spans="2:7" ht="35.25" customHeight="1" x14ac:dyDescent="0.4">
      <c r="B66" s="291" t="s">
        <v>79</v>
      </c>
      <c r="C66" s="292"/>
      <c r="D66" s="292"/>
      <c r="E66" s="292"/>
      <c r="F66" s="292"/>
      <c r="G66" s="293"/>
    </row>
    <row r="67" spans="2:7" ht="35.25" customHeight="1" x14ac:dyDescent="0.4">
      <c r="B67" s="291" t="s">
        <v>80</v>
      </c>
      <c r="C67" s="292"/>
      <c r="D67" s="292"/>
      <c r="E67" s="292"/>
      <c r="F67" s="292"/>
      <c r="G67" s="293"/>
    </row>
    <row r="68" spans="2:7" ht="35.25" customHeight="1" x14ac:dyDescent="0.4">
      <c r="B68" s="291" t="s">
        <v>81</v>
      </c>
      <c r="C68" s="292"/>
      <c r="D68" s="292"/>
      <c r="E68" s="292"/>
      <c r="F68" s="292"/>
      <c r="G68" s="293"/>
    </row>
    <row r="69" spans="2:7" ht="35.25" customHeight="1" x14ac:dyDescent="0.4">
      <c r="B69" s="291" t="s">
        <v>82</v>
      </c>
      <c r="C69" s="292"/>
      <c r="D69" s="292"/>
      <c r="E69" s="292"/>
      <c r="F69" s="292"/>
      <c r="G69" s="293"/>
    </row>
    <row r="70" spans="2:7" ht="54" customHeight="1" x14ac:dyDescent="0.4">
      <c r="B70" s="291" t="s">
        <v>83</v>
      </c>
      <c r="C70" s="292"/>
      <c r="D70" s="292"/>
      <c r="E70" s="292"/>
      <c r="F70" s="292"/>
      <c r="G70" s="293"/>
    </row>
    <row r="71" spans="2:7" ht="35.25" customHeight="1" x14ac:dyDescent="0.4">
      <c r="B71" s="291" t="s">
        <v>84</v>
      </c>
      <c r="C71" s="292"/>
      <c r="D71" s="292"/>
      <c r="E71" s="292"/>
      <c r="F71" s="292"/>
      <c r="G71" s="293"/>
    </row>
    <row r="72" spans="2:7" ht="60" customHeight="1" x14ac:dyDescent="0.4">
      <c r="B72" s="291" t="s">
        <v>85</v>
      </c>
      <c r="C72" s="292"/>
      <c r="D72" s="292"/>
      <c r="E72" s="292"/>
      <c r="F72" s="292"/>
      <c r="G72" s="293"/>
    </row>
    <row r="73" spans="2:7" ht="12" customHeight="1" thickBot="1" x14ac:dyDescent="0.45">
      <c r="B73" s="294"/>
      <c r="C73" s="295"/>
      <c r="D73" s="295"/>
      <c r="E73" s="295"/>
      <c r="F73" s="295"/>
      <c r="G73" s="296"/>
    </row>
    <row r="74" spans="2:7" x14ac:dyDescent="0.4">
      <c r="B74" s="144"/>
      <c r="C74" s="145"/>
      <c r="D74" s="145"/>
      <c r="E74" s="145"/>
      <c r="F74" s="145"/>
      <c r="G74" s="145"/>
    </row>
    <row r="75" spans="2:7" ht="38.25" customHeight="1" x14ac:dyDescent="0.4">
      <c r="B75" s="146" t="s">
        <v>86</v>
      </c>
      <c r="C75" s="147"/>
      <c r="D75" s="147"/>
      <c r="E75" s="148"/>
      <c r="F75" s="149"/>
      <c r="G75" s="149"/>
    </row>
    <row r="76" spans="2:7" x14ac:dyDescent="0.4">
      <c r="B76" s="150"/>
      <c r="C76" s="151"/>
      <c r="D76" s="147"/>
      <c r="E76" s="152"/>
      <c r="F76" s="153"/>
      <c r="G76" s="153"/>
    </row>
    <row r="77" spans="2:7" x14ac:dyDescent="0.4">
      <c r="B77" s="154" t="s">
        <v>87</v>
      </c>
      <c r="C77" s="147"/>
      <c r="D77" s="147"/>
      <c r="E77" s="297" t="s">
        <v>88</v>
      </c>
      <c r="F77" s="297"/>
      <c r="G77" s="297"/>
    </row>
  </sheetData>
  <mergeCells count="36">
    <mergeCell ref="B30:F30"/>
    <mergeCell ref="B2:G2"/>
    <mergeCell ref="B3:G3"/>
    <mergeCell ref="B4:D4"/>
    <mergeCell ref="F4:G4"/>
    <mergeCell ref="B6:C8"/>
    <mergeCell ref="C33:F33"/>
    <mergeCell ref="C34:F34"/>
    <mergeCell ref="C35:F35"/>
    <mergeCell ref="B36:G36"/>
    <mergeCell ref="B37:B39"/>
    <mergeCell ref="C37:C39"/>
    <mergeCell ref="D37:D39"/>
    <mergeCell ref="F37:F38"/>
    <mergeCell ref="B64:G64"/>
    <mergeCell ref="C53:F53"/>
    <mergeCell ref="C54:F54"/>
    <mergeCell ref="C55:F55"/>
    <mergeCell ref="C56:F56"/>
    <mergeCell ref="C57:F57"/>
    <mergeCell ref="B58:G58"/>
    <mergeCell ref="B59:G59"/>
    <mergeCell ref="B60:G60"/>
    <mergeCell ref="B61:G61"/>
    <mergeCell ref="B62:G62"/>
    <mergeCell ref="B63:G63"/>
    <mergeCell ref="B71:G71"/>
    <mergeCell ref="B72:G72"/>
    <mergeCell ref="B73:G73"/>
    <mergeCell ref="E77:G77"/>
    <mergeCell ref="B65:G65"/>
    <mergeCell ref="B66:G66"/>
    <mergeCell ref="B67:G67"/>
    <mergeCell ref="B68:G68"/>
    <mergeCell ref="B69:G69"/>
    <mergeCell ref="B70:G70"/>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9B47C-BA8E-E043-AF77-AE250287943E}">
  <dimension ref="A1:GM66"/>
  <sheetViews>
    <sheetView showGridLines="0" zoomScale="85" zoomScaleNormal="85" workbookViewId="0">
      <selection activeCell="H5" sqref="H5"/>
    </sheetView>
  </sheetViews>
  <sheetFormatPr baseColWidth="10" defaultColWidth="12.5" defaultRowHeight="11.5" x14ac:dyDescent="0.4"/>
  <cols>
    <col min="1" max="1" width="1.83203125" style="162" customWidth="1"/>
    <col min="2" max="2" width="10.5" style="225" customWidth="1"/>
    <col min="3" max="3" width="51.5" style="225" customWidth="1"/>
    <col min="4" max="4" width="19" style="225" customWidth="1"/>
    <col min="5" max="5" width="15.83203125" style="226" customWidth="1"/>
    <col min="6" max="6" width="14.1640625" style="162" customWidth="1"/>
    <col min="7" max="7" width="25" style="213" customWidth="1"/>
    <col min="8" max="8" width="23.1640625" style="162" customWidth="1"/>
    <col min="9" max="9" width="10.83203125" style="162" customWidth="1"/>
    <col min="10" max="195" width="11.5" style="162" customWidth="1"/>
    <col min="196" max="16384" width="12.5" style="162"/>
  </cols>
  <sheetData>
    <row r="1" spans="2:195" ht="11.25" customHeight="1" x14ac:dyDescent="0.4">
      <c r="B1" s="157"/>
      <c r="C1" s="158"/>
      <c r="D1" s="158"/>
      <c r="E1" s="159"/>
      <c r="F1" s="160"/>
      <c r="G1" s="161"/>
    </row>
    <row r="2" spans="2:195" ht="60" customHeight="1" x14ac:dyDescent="0.4">
      <c r="B2" s="273" t="s">
        <v>0</v>
      </c>
      <c r="C2" s="274"/>
      <c r="D2" s="274"/>
      <c r="E2" s="274"/>
      <c r="F2" s="274"/>
      <c r="G2" s="275"/>
      <c r="J2" s="163"/>
      <c r="K2" s="163"/>
    </row>
    <row r="3" spans="2:195" ht="12" thickBot="1" x14ac:dyDescent="0.45">
      <c r="B3" s="276"/>
      <c r="C3" s="277"/>
      <c r="D3" s="277"/>
      <c r="E3" s="277"/>
      <c r="F3" s="277"/>
      <c r="G3" s="278"/>
      <c r="J3" s="163"/>
      <c r="K3" s="163"/>
    </row>
    <row r="4" spans="2:195" ht="25" customHeight="1" thickBot="1" x14ac:dyDescent="0.45">
      <c r="B4" s="279" t="s">
        <v>1</v>
      </c>
      <c r="C4" s="280"/>
      <c r="D4" s="281"/>
      <c r="E4" s="164" t="s">
        <v>2</v>
      </c>
      <c r="F4" s="282" t="s">
        <v>3</v>
      </c>
      <c r="G4" s="283"/>
      <c r="J4" s="163"/>
      <c r="K4" s="163"/>
    </row>
    <row r="5" spans="2:195" s="169" customFormat="1" ht="14.25" customHeight="1" thickBot="1" x14ac:dyDescent="0.45">
      <c r="B5" s="165"/>
      <c r="C5" s="166"/>
      <c r="D5" s="166"/>
      <c r="E5" s="167"/>
      <c r="F5" s="166"/>
      <c r="G5" s="168"/>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2"/>
      <c r="EJ5" s="162"/>
      <c r="EK5" s="162"/>
      <c r="EL5" s="162"/>
      <c r="EM5" s="162"/>
      <c r="EN5" s="162"/>
      <c r="EO5" s="162"/>
      <c r="EP5" s="162"/>
      <c r="EQ5" s="162"/>
      <c r="ER5" s="162"/>
      <c r="ES5" s="162"/>
      <c r="ET5" s="162"/>
      <c r="EU5" s="162"/>
      <c r="EV5" s="162"/>
      <c r="EW5" s="162"/>
      <c r="EX5" s="162"/>
      <c r="EY5" s="162"/>
      <c r="EZ5" s="162"/>
      <c r="FA5" s="162"/>
      <c r="FB5" s="162"/>
      <c r="FC5" s="162"/>
      <c r="FD5" s="162"/>
      <c r="FE5" s="162"/>
      <c r="FF5" s="162"/>
      <c r="FG5" s="162"/>
      <c r="FH5" s="162"/>
      <c r="FI5" s="162"/>
      <c r="FJ5" s="162"/>
      <c r="FK5" s="162"/>
      <c r="FL5" s="162"/>
      <c r="FM5" s="162"/>
      <c r="FN5" s="162"/>
      <c r="FO5" s="162"/>
      <c r="FP5" s="162"/>
      <c r="FQ5" s="162"/>
      <c r="FR5" s="162"/>
      <c r="FS5" s="162"/>
      <c r="FT5" s="162"/>
      <c r="FU5" s="162"/>
      <c r="FV5" s="162"/>
      <c r="FW5" s="162"/>
      <c r="FX5" s="162"/>
      <c r="FY5" s="162"/>
      <c r="FZ5" s="162"/>
      <c r="GA5" s="162"/>
      <c r="GB5" s="162"/>
      <c r="GC5" s="162"/>
      <c r="GD5" s="162"/>
      <c r="GE5" s="162"/>
      <c r="GF5" s="162"/>
      <c r="GG5" s="162"/>
      <c r="GH5" s="162"/>
      <c r="GI5" s="162"/>
      <c r="GJ5" s="162"/>
      <c r="GK5" s="162"/>
      <c r="GL5" s="162"/>
      <c r="GM5" s="162"/>
    </row>
    <row r="6" spans="2:195" s="169" customFormat="1" ht="13.5" customHeight="1" x14ac:dyDescent="0.4">
      <c r="B6" s="284" t="s">
        <v>4</v>
      </c>
      <c r="C6" s="285"/>
      <c r="D6" s="170" t="s">
        <v>5</v>
      </c>
      <c r="E6" s="171" t="s">
        <v>6</v>
      </c>
      <c r="F6" s="170" t="s">
        <v>7</v>
      </c>
      <c r="G6" s="172" t="s">
        <v>8</v>
      </c>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c r="CS6" s="162"/>
      <c r="CT6" s="162"/>
      <c r="CU6" s="162"/>
      <c r="CV6" s="162"/>
      <c r="CW6" s="162"/>
      <c r="CX6" s="162"/>
      <c r="CY6" s="162"/>
      <c r="CZ6" s="162"/>
      <c r="DA6" s="162"/>
      <c r="DB6" s="162"/>
      <c r="DC6" s="162"/>
      <c r="DD6" s="162"/>
      <c r="DE6" s="162"/>
      <c r="DF6" s="162"/>
      <c r="DG6" s="162"/>
      <c r="DH6" s="162"/>
      <c r="DI6" s="162"/>
      <c r="DJ6" s="162"/>
      <c r="DK6" s="162"/>
      <c r="DL6" s="162"/>
      <c r="DM6" s="162"/>
      <c r="DN6" s="162"/>
      <c r="DO6" s="162"/>
      <c r="DP6" s="162"/>
      <c r="DQ6" s="162"/>
      <c r="DR6" s="162"/>
      <c r="DS6" s="162"/>
      <c r="DT6" s="162"/>
      <c r="DU6" s="162"/>
      <c r="DV6" s="162"/>
      <c r="DW6" s="162"/>
      <c r="DX6" s="162"/>
      <c r="DY6" s="162"/>
      <c r="DZ6" s="162"/>
      <c r="EA6" s="162"/>
      <c r="EB6" s="162"/>
      <c r="EC6" s="162"/>
      <c r="ED6" s="162"/>
      <c r="EE6" s="162"/>
      <c r="EF6" s="162"/>
      <c r="EG6" s="162"/>
      <c r="EH6" s="162"/>
      <c r="EI6" s="162"/>
      <c r="EJ6" s="162"/>
      <c r="EK6" s="162"/>
      <c r="EL6" s="162"/>
      <c r="EM6" s="162"/>
      <c r="EN6" s="162"/>
      <c r="EO6" s="162"/>
      <c r="EP6" s="162"/>
      <c r="EQ6" s="162"/>
      <c r="ER6" s="162"/>
      <c r="ES6" s="162"/>
      <c r="ET6" s="162"/>
      <c r="EU6" s="162"/>
      <c r="EV6" s="162"/>
      <c r="EW6" s="162"/>
      <c r="EX6" s="162"/>
      <c r="EY6" s="162"/>
      <c r="EZ6" s="162"/>
      <c r="FA6" s="162"/>
      <c r="FB6" s="162"/>
      <c r="FC6" s="162"/>
      <c r="FD6" s="162"/>
      <c r="FE6" s="162"/>
      <c r="FF6" s="162"/>
      <c r="FG6" s="162"/>
      <c r="FH6" s="162"/>
      <c r="FI6" s="162"/>
      <c r="FJ6" s="162"/>
      <c r="FK6" s="162"/>
      <c r="FL6" s="162"/>
      <c r="FM6" s="162"/>
      <c r="FN6" s="162"/>
      <c r="FO6" s="162"/>
      <c r="FP6" s="162"/>
      <c r="FQ6" s="162"/>
      <c r="FR6" s="162"/>
      <c r="FS6" s="162"/>
      <c r="FT6" s="162"/>
      <c r="FU6" s="162"/>
      <c r="FV6" s="162"/>
      <c r="FW6" s="162"/>
      <c r="FX6" s="162"/>
      <c r="FY6" s="162"/>
      <c r="FZ6" s="162"/>
      <c r="GA6" s="162"/>
      <c r="GB6" s="162"/>
      <c r="GC6" s="162"/>
      <c r="GD6" s="162"/>
      <c r="GE6" s="162"/>
      <c r="GF6" s="162"/>
      <c r="GG6" s="162"/>
      <c r="GH6" s="162"/>
      <c r="GI6" s="162"/>
      <c r="GJ6" s="162"/>
      <c r="GK6" s="162"/>
      <c r="GL6" s="162"/>
      <c r="GM6" s="162"/>
    </row>
    <row r="7" spans="2:195" s="169" customFormat="1" ht="14.5" customHeight="1" x14ac:dyDescent="0.4">
      <c r="B7" s="286"/>
      <c r="C7" s="287"/>
      <c r="D7" s="173" t="s">
        <v>9</v>
      </c>
      <c r="E7" s="174" t="s">
        <v>10</v>
      </c>
      <c r="F7" s="173" t="s">
        <v>11</v>
      </c>
      <c r="G7" s="175" t="s">
        <v>12</v>
      </c>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2"/>
      <c r="BQ7" s="162"/>
      <c r="BR7" s="162"/>
      <c r="BS7" s="162"/>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row>
    <row r="8" spans="2:195" s="169" customFormat="1" ht="15" customHeight="1" thickBot="1" x14ac:dyDescent="0.45">
      <c r="B8" s="288"/>
      <c r="C8" s="244"/>
      <c r="D8" s="176" t="s">
        <v>13</v>
      </c>
      <c r="E8" s="177" t="s">
        <v>14</v>
      </c>
      <c r="F8" s="176" t="s">
        <v>15</v>
      </c>
      <c r="G8" s="178" t="s">
        <v>89</v>
      </c>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c r="EW8" s="162"/>
      <c r="EX8" s="162"/>
      <c r="EY8" s="162"/>
      <c r="EZ8" s="162"/>
      <c r="FA8" s="162"/>
      <c r="FB8" s="162"/>
      <c r="FC8" s="162"/>
      <c r="FD8" s="162"/>
      <c r="FE8" s="162"/>
      <c r="FF8" s="162"/>
      <c r="FG8" s="162"/>
      <c r="FH8" s="162"/>
      <c r="FI8" s="162"/>
      <c r="FJ8" s="162"/>
      <c r="FK8" s="162"/>
      <c r="FL8" s="162"/>
      <c r="FM8" s="162"/>
      <c r="FN8" s="162"/>
      <c r="FO8" s="162"/>
      <c r="FP8" s="162"/>
      <c r="FQ8" s="162"/>
      <c r="FR8" s="162"/>
      <c r="FS8" s="162"/>
      <c r="FT8" s="162"/>
      <c r="FU8" s="162"/>
      <c r="FV8" s="162"/>
      <c r="FW8" s="162"/>
      <c r="FX8" s="162"/>
      <c r="FY8" s="162"/>
      <c r="FZ8" s="162"/>
      <c r="GA8" s="162"/>
      <c r="GB8" s="162"/>
      <c r="GC8" s="162"/>
      <c r="GD8" s="162"/>
      <c r="GE8" s="162"/>
      <c r="GF8" s="162"/>
      <c r="GG8" s="162"/>
      <c r="GH8" s="162"/>
      <c r="GI8" s="162"/>
      <c r="GJ8" s="162"/>
      <c r="GK8" s="162"/>
      <c r="GL8" s="162"/>
      <c r="GM8" s="162"/>
    </row>
    <row r="9" spans="2:195" s="169" customFormat="1" ht="18.75" customHeight="1" x14ac:dyDescent="0.4">
      <c r="B9" s="179" t="s">
        <v>17</v>
      </c>
      <c r="C9" s="180" t="s">
        <v>18</v>
      </c>
      <c r="D9" s="180"/>
      <c r="E9" s="180"/>
      <c r="F9" s="180"/>
      <c r="G9" s="181"/>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2"/>
      <c r="BV9" s="162"/>
      <c r="BW9" s="162"/>
      <c r="BX9" s="162"/>
      <c r="BY9" s="162"/>
      <c r="BZ9" s="162"/>
      <c r="CA9" s="162"/>
      <c r="CB9" s="162"/>
      <c r="CC9" s="162"/>
      <c r="CD9" s="162"/>
      <c r="CE9" s="162"/>
      <c r="CF9" s="162"/>
      <c r="CG9" s="162"/>
      <c r="CH9" s="162"/>
      <c r="CI9" s="162"/>
      <c r="CJ9" s="162"/>
      <c r="CK9" s="162"/>
      <c r="CL9" s="162"/>
      <c r="CM9" s="162"/>
      <c r="CN9" s="162"/>
      <c r="CO9" s="162"/>
      <c r="CP9" s="162"/>
      <c r="CQ9" s="162"/>
      <c r="CR9" s="162"/>
      <c r="CS9" s="162"/>
      <c r="CT9" s="162"/>
      <c r="CU9" s="162"/>
      <c r="CV9" s="162"/>
      <c r="CW9" s="162"/>
      <c r="CX9" s="162"/>
      <c r="CY9" s="162"/>
      <c r="CZ9" s="162"/>
      <c r="DA9" s="162"/>
      <c r="DB9" s="162"/>
      <c r="DC9" s="162"/>
      <c r="DD9" s="162"/>
      <c r="DE9" s="162"/>
      <c r="DF9" s="162"/>
      <c r="DG9" s="162"/>
      <c r="DH9" s="162"/>
      <c r="DI9" s="162"/>
      <c r="DJ9" s="162"/>
      <c r="DK9" s="162"/>
      <c r="DL9" s="162"/>
      <c r="DM9" s="162"/>
      <c r="DN9" s="162"/>
      <c r="DO9" s="162"/>
      <c r="DP9" s="162"/>
      <c r="DQ9" s="162"/>
      <c r="DR9" s="162"/>
      <c r="DS9" s="162"/>
      <c r="DT9" s="162"/>
      <c r="DU9" s="162"/>
      <c r="DV9" s="162"/>
      <c r="DW9" s="162"/>
      <c r="DX9" s="162"/>
      <c r="DY9" s="162"/>
      <c r="DZ9" s="162"/>
      <c r="EA9" s="162"/>
      <c r="EB9" s="162"/>
      <c r="EC9" s="162"/>
      <c r="ED9" s="162"/>
      <c r="EE9" s="162"/>
      <c r="EF9" s="162"/>
      <c r="EG9" s="162"/>
      <c r="EH9" s="162"/>
      <c r="EI9" s="162"/>
      <c r="EJ9" s="162"/>
      <c r="EK9" s="162"/>
      <c r="EL9" s="162"/>
      <c r="EM9" s="162"/>
      <c r="EN9" s="162"/>
      <c r="EO9" s="162"/>
      <c r="EP9" s="162"/>
      <c r="EQ9" s="162"/>
      <c r="ER9" s="162"/>
      <c r="ES9" s="162"/>
      <c r="ET9" s="162"/>
      <c r="EU9" s="162"/>
      <c r="EV9" s="162"/>
      <c r="EW9" s="162"/>
      <c r="EX9" s="162"/>
      <c r="EY9" s="162"/>
      <c r="EZ9" s="162"/>
      <c r="FA9" s="162"/>
      <c r="FB9" s="162"/>
      <c r="FC9" s="162"/>
      <c r="FD9" s="162"/>
      <c r="FE9" s="162"/>
      <c r="FF9" s="162"/>
      <c r="FG9" s="162"/>
      <c r="FH9" s="162"/>
      <c r="FI9" s="162"/>
      <c r="FJ9" s="162"/>
      <c r="FK9" s="162"/>
      <c r="FL9" s="162"/>
      <c r="FM9" s="162"/>
      <c r="FN9" s="162"/>
      <c r="FO9" s="162"/>
      <c r="FP9" s="162"/>
      <c r="FQ9" s="162"/>
      <c r="FR9" s="162"/>
      <c r="FS9" s="162"/>
      <c r="FT9" s="162"/>
      <c r="FU9" s="162"/>
      <c r="FV9" s="162"/>
      <c r="FW9" s="162"/>
      <c r="FX9" s="162"/>
      <c r="FY9" s="162"/>
      <c r="FZ9" s="162"/>
      <c r="GA9" s="162"/>
      <c r="GB9" s="162"/>
      <c r="GC9" s="162"/>
      <c r="GD9" s="162"/>
      <c r="GE9" s="162"/>
      <c r="GF9" s="162"/>
      <c r="GG9" s="162"/>
      <c r="GH9" s="162"/>
      <c r="GI9" s="162"/>
      <c r="GJ9" s="162"/>
      <c r="GK9" s="162"/>
      <c r="GL9" s="162"/>
      <c r="GM9" s="162"/>
    </row>
    <row r="10" spans="2:195" s="169" customFormat="1" ht="18.75" customHeight="1" x14ac:dyDescent="0.4">
      <c r="B10" s="182"/>
      <c r="C10" s="183" t="s">
        <v>19</v>
      </c>
      <c r="D10" s="183"/>
      <c r="E10" s="184"/>
      <c r="F10" s="183"/>
      <c r="G10" s="185"/>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62"/>
      <c r="BM10" s="162"/>
      <c r="BN10" s="162"/>
      <c r="BO10" s="162"/>
      <c r="BP10" s="162"/>
      <c r="BQ10" s="162"/>
      <c r="BR10" s="162"/>
      <c r="BS10" s="162"/>
      <c r="BT10" s="162"/>
      <c r="BU10" s="162"/>
      <c r="BV10" s="162"/>
      <c r="BW10" s="162"/>
      <c r="BX10" s="162"/>
      <c r="BY10" s="162"/>
      <c r="BZ10" s="162"/>
      <c r="CA10" s="162"/>
      <c r="CB10" s="162"/>
      <c r="CC10" s="162"/>
      <c r="CD10" s="162"/>
      <c r="CE10" s="162"/>
      <c r="CF10" s="162"/>
      <c r="CG10" s="162"/>
      <c r="CH10" s="162"/>
      <c r="CI10" s="162"/>
      <c r="CJ10" s="162"/>
      <c r="CK10" s="162"/>
      <c r="CL10" s="162"/>
      <c r="CM10" s="162"/>
      <c r="CN10" s="162"/>
      <c r="CO10" s="162"/>
      <c r="CP10" s="162"/>
      <c r="CQ10" s="162"/>
      <c r="CR10" s="162"/>
      <c r="CS10" s="162"/>
      <c r="CT10" s="162"/>
      <c r="CU10" s="162"/>
      <c r="CV10" s="162"/>
      <c r="CW10" s="162"/>
      <c r="CX10" s="162"/>
      <c r="CY10" s="162"/>
      <c r="CZ10" s="162"/>
      <c r="DA10" s="162"/>
      <c r="DB10" s="162"/>
      <c r="DC10" s="162"/>
      <c r="DD10" s="162"/>
      <c r="DE10" s="162"/>
      <c r="DF10" s="162"/>
      <c r="DG10" s="162"/>
      <c r="DH10" s="162"/>
      <c r="DI10" s="162"/>
      <c r="DJ10" s="162"/>
      <c r="DK10" s="162"/>
      <c r="DL10" s="162"/>
      <c r="DM10" s="162"/>
      <c r="DN10" s="162"/>
      <c r="DO10" s="162"/>
      <c r="DP10" s="162"/>
      <c r="DQ10" s="162"/>
      <c r="DR10" s="162"/>
      <c r="DS10" s="162"/>
      <c r="DT10" s="162"/>
      <c r="DU10" s="162"/>
      <c r="DV10" s="162"/>
      <c r="DW10" s="162"/>
      <c r="DX10" s="162"/>
      <c r="DY10" s="162"/>
      <c r="DZ10" s="162"/>
      <c r="EA10" s="162"/>
      <c r="EB10" s="162"/>
      <c r="EC10" s="162"/>
      <c r="ED10" s="162"/>
      <c r="EE10" s="162"/>
      <c r="EF10" s="162"/>
      <c r="EG10" s="162"/>
      <c r="EH10" s="162"/>
      <c r="EI10" s="162"/>
      <c r="EJ10" s="162"/>
      <c r="EK10" s="162"/>
      <c r="EL10" s="162"/>
      <c r="EM10" s="162"/>
      <c r="EN10" s="162"/>
      <c r="EO10" s="162"/>
      <c r="EP10" s="162"/>
      <c r="EQ10" s="162"/>
      <c r="ER10" s="162"/>
      <c r="ES10" s="162"/>
      <c r="ET10" s="162"/>
      <c r="EU10" s="162"/>
      <c r="EV10" s="162"/>
      <c r="EW10" s="162"/>
      <c r="EX10" s="162"/>
      <c r="EY10" s="162"/>
      <c r="EZ10" s="162"/>
      <c r="FA10" s="162"/>
      <c r="FB10" s="162"/>
      <c r="FC10" s="162"/>
      <c r="FD10" s="162"/>
      <c r="FE10" s="162"/>
      <c r="FF10" s="162"/>
      <c r="FG10" s="162"/>
      <c r="FH10" s="162"/>
      <c r="FI10" s="162"/>
      <c r="FJ10" s="162"/>
      <c r="FK10" s="162"/>
      <c r="FL10" s="162"/>
      <c r="FM10" s="162"/>
      <c r="FN10" s="162"/>
      <c r="FO10" s="162"/>
      <c r="FP10" s="162"/>
      <c r="FQ10" s="162"/>
      <c r="FR10" s="162"/>
      <c r="FS10" s="162"/>
      <c r="FT10" s="162"/>
      <c r="FU10" s="162"/>
      <c r="FV10" s="162"/>
      <c r="FW10" s="162"/>
      <c r="FX10" s="162"/>
      <c r="FY10" s="162"/>
      <c r="FZ10" s="162"/>
      <c r="GA10" s="162"/>
      <c r="GB10" s="162"/>
      <c r="GC10" s="162"/>
      <c r="GD10" s="162"/>
      <c r="GE10" s="162"/>
      <c r="GF10" s="162"/>
      <c r="GG10" s="162"/>
      <c r="GH10" s="162"/>
      <c r="GI10" s="162"/>
      <c r="GJ10" s="162"/>
      <c r="GK10" s="162"/>
      <c r="GL10" s="162"/>
      <c r="GM10" s="162"/>
    </row>
    <row r="11" spans="2:195" s="169" customFormat="1" ht="18.75" customHeight="1" x14ac:dyDescent="0.4">
      <c r="B11" s="30">
        <v>1</v>
      </c>
      <c r="C11" s="31" t="s">
        <v>20</v>
      </c>
      <c r="D11" s="32">
        <v>7154000</v>
      </c>
      <c r="E11" s="33"/>
      <c r="F11" s="34">
        <v>3</v>
      </c>
      <c r="G11" s="35">
        <f>+D11*F11</f>
        <v>21462000</v>
      </c>
      <c r="H11" s="186"/>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c r="BR11" s="162"/>
      <c r="BS11" s="162"/>
      <c r="BT11" s="162"/>
      <c r="BU11" s="162"/>
      <c r="BV11" s="162"/>
      <c r="BW11" s="162"/>
      <c r="BX11" s="162"/>
      <c r="BY11" s="162"/>
      <c r="BZ11" s="162"/>
      <c r="CA11" s="162"/>
      <c r="CB11" s="162"/>
      <c r="CC11" s="162"/>
      <c r="CD11" s="162"/>
      <c r="CE11" s="162"/>
      <c r="CF11" s="162"/>
      <c r="CG11" s="162"/>
      <c r="CH11" s="162"/>
      <c r="CI11" s="162"/>
      <c r="CJ11" s="162"/>
      <c r="CK11" s="162"/>
      <c r="CL11" s="162"/>
      <c r="CM11" s="162"/>
      <c r="CN11" s="162"/>
      <c r="CO11" s="162"/>
      <c r="CP11" s="162"/>
      <c r="CQ11" s="162"/>
      <c r="CR11" s="162"/>
      <c r="CS11" s="162"/>
      <c r="CT11" s="162"/>
      <c r="CU11" s="162"/>
      <c r="CV11" s="162"/>
      <c r="CW11" s="162"/>
      <c r="CX11" s="162"/>
      <c r="CY11" s="162"/>
      <c r="CZ11" s="162"/>
      <c r="DA11" s="162"/>
      <c r="DB11" s="162"/>
      <c r="DC11" s="162"/>
      <c r="DD11" s="162"/>
      <c r="DE11" s="162"/>
      <c r="DF11" s="162"/>
      <c r="DG11" s="162"/>
      <c r="DH11" s="162"/>
      <c r="DI11" s="162"/>
      <c r="DJ11" s="162"/>
      <c r="DK11" s="162"/>
      <c r="DL11" s="162"/>
      <c r="DM11" s="162"/>
      <c r="DN11" s="162"/>
      <c r="DO11" s="162"/>
      <c r="DP11" s="162"/>
      <c r="DQ11" s="162"/>
      <c r="DR11" s="162"/>
      <c r="DS11" s="162"/>
      <c r="DT11" s="162"/>
      <c r="DU11" s="162"/>
      <c r="DV11" s="162"/>
      <c r="DW11" s="162"/>
      <c r="DX11" s="162"/>
      <c r="DY11" s="162"/>
      <c r="DZ11" s="162"/>
      <c r="EA11" s="162"/>
      <c r="EB11" s="162"/>
      <c r="EC11" s="162"/>
      <c r="ED11" s="162"/>
      <c r="EE11" s="162"/>
      <c r="EF11" s="162"/>
      <c r="EG11" s="162"/>
      <c r="EH11" s="162"/>
      <c r="EI11" s="162"/>
      <c r="EJ11" s="162"/>
      <c r="EK11" s="162"/>
      <c r="EL11" s="162"/>
      <c r="EM11" s="162"/>
      <c r="EN11" s="162"/>
      <c r="EO11" s="162"/>
      <c r="EP11" s="162"/>
      <c r="EQ11" s="162"/>
      <c r="ER11" s="162"/>
      <c r="ES11" s="162"/>
      <c r="ET11" s="162"/>
      <c r="EU11" s="162"/>
      <c r="EV11" s="162"/>
      <c r="EW11" s="162"/>
      <c r="EX11" s="162"/>
      <c r="EY11" s="162"/>
      <c r="EZ11" s="162"/>
      <c r="FA11" s="162"/>
      <c r="FB11" s="162"/>
      <c r="FC11" s="162"/>
      <c r="FD11" s="162"/>
      <c r="FE11" s="162"/>
      <c r="FF11" s="162"/>
      <c r="FG11" s="162"/>
      <c r="FH11" s="162"/>
      <c r="FI11" s="162"/>
      <c r="FJ11" s="162"/>
      <c r="FK11" s="162"/>
      <c r="FL11" s="162"/>
      <c r="FM11" s="162"/>
      <c r="FN11" s="162"/>
      <c r="FO11" s="162"/>
      <c r="FP11" s="162"/>
      <c r="FQ11" s="162"/>
      <c r="FR11" s="162"/>
      <c r="FS11" s="162"/>
      <c r="FT11" s="162"/>
      <c r="FU11" s="162"/>
      <c r="FV11" s="162"/>
      <c r="FW11" s="162"/>
      <c r="FX11" s="162"/>
      <c r="FY11" s="162"/>
      <c r="FZ11" s="162"/>
      <c r="GA11" s="162"/>
      <c r="GB11" s="162"/>
      <c r="GC11" s="162"/>
      <c r="GD11" s="162"/>
      <c r="GE11" s="162"/>
      <c r="GF11" s="162"/>
      <c r="GG11" s="162"/>
      <c r="GH11" s="162"/>
      <c r="GI11" s="162"/>
      <c r="GJ11" s="162"/>
      <c r="GK11" s="162"/>
      <c r="GL11" s="162"/>
      <c r="GM11" s="162"/>
    </row>
    <row r="12" spans="2:195" s="169" customFormat="1" ht="18.75" customHeight="1" x14ac:dyDescent="0.4">
      <c r="B12" s="30">
        <v>2</v>
      </c>
      <c r="C12" s="37" t="s">
        <v>21</v>
      </c>
      <c r="D12" s="32">
        <v>5365000</v>
      </c>
      <c r="E12" s="33"/>
      <c r="F12" s="34">
        <v>6</v>
      </c>
      <c r="G12" s="35">
        <f t="shared" ref="G12:G14" si="0">+D12*F12</f>
        <v>32190000</v>
      </c>
      <c r="H12" s="186"/>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2"/>
      <c r="DA12" s="162"/>
      <c r="DB12" s="162"/>
      <c r="DC12" s="162"/>
      <c r="DD12" s="162"/>
      <c r="DE12" s="162"/>
      <c r="DF12" s="162"/>
      <c r="DG12" s="162"/>
      <c r="DH12" s="162"/>
      <c r="DI12" s="162"/>
      <c r="DJ12" s="162"/>
      <c r="DK12" s="162"/>
      <c r="DL12" s="162"/>
      <c r="DM12" s="162"/>
      <c r="DN12" s="162"/>
      <c r="DO12" s="162"/>
      <c r="DP12" s="162"/>
      <c r="DQ12" s="162"/>
      <c r="DR12" s="162"/>
      <c r="DS12" s="162"/>
      <c r="DT12" s="162"/>
      <c r="DU12" s="162"/>
      <c r="DV12" s="162"/>
      <c r="DW12" s="162"/>
      <c r="DX12" s="162"/>
      <c r="DY12" s="162"/>
      <c r="DZ12" s="162"/>
      <c r="EA12" s="162"/>
      <c r="EB12" s="162"/>
      <c r="EC12" s="162"/>
      <c r="ED12" s="162"/>
      <c r="EE12" s="162"/>
      <c r="EF12" s="162"/>
      <c r="EG12" s="162"/>
      <c r="EH12" s="162"/>
      <c r="EI12" s="162"/>
      <c r="EJ12" s="162"/>
      <c r="EK12" s="162"/>
      <c r="EL12" s="162"/>
      <c r="EM12" s="162"/>
      <c r="EN12" s="162"/>
      <c r="EO12" s="162"/>
      <c r="EP12" s="162"/>
      <c r="EQ12" s="162"/>
      <c r="ER12" s="162"/>
      <c r="ES12" s="162"/>
      <c r="ET12" s="162"/>
      <c r="EU12" s="162"/>
      <c r="EV12" s="162"/>
      <c r="EW12" s="162"/>
      <c r="EX12" s="162"/>
      <c r="EY12" s="162"/>
      <c r="EZ12" s="162"/>
      <c r="FA12" s="162"/>
      <c r="FB12" s="162"/>
      <c r="FC12" s="162"/>
      <c r="FD12" s="162"/>
      <c r="FE12" s="162"/>
      <c r="FF12" s="162"/>
      <c r="FG12" s="162"/>
      <c r="FH12" s="162"/>
      <c r="FI12" s="162"/>
      <c r="FJ12" s="162"/>
      <c r="FK12" s="162"/>
      <c r="FL12" s="162"/>
      <c r="FM12" s="162"/>
      <c r="FN12" s="162"/>
      <c r="FO12" s="162"/>
      <c r="FP12" s="162"/>
      <c r="FQ12" s="162"/>
      <c r="FR12" s="162"/>
      <c r="FS12" s="162"/>
      <c r="FT12" s="162"/>
      <c r="FU12" s="162"/>
      <c r="FV12" s="162"/>
      <c r="FW12" s="162"/>
      <c r="FX12" s="162"/>
      <c r="FY12" s="162"/>
      <c r="FZ12" s="162"/>
      <c r="GA12" s="162"/>
      <c r="GB12" s="162"/>
      <c r="GC12" s="162"/>
      <c r="GD12" s="162"/>
      <c r="GE12" s="162"/>
      <c r="GF12" s="162"/>
      <c r="GG12" s="162"/>
      <c r="GH12" s="162"/>
      <c r="GI12" s="162"/>
      <c r="GJ12" s="162"/>
      <c r="GK12" s="162"/>
      <c r="GL12" s="162"/>
      <c r="GM12" s="162"/>
    </row>
    <row r="13" spans="2:195" s="169" customFormat="1" ht="18.75" customHeight="1" x14ac:dyDescent="0.4">
      <c r="B13" s="38">
        <v>4</v>
      </c>
      <c r="C13" s="37" t="s">
        <v>22</v>
      </c>
      <c r="D13" s="32">
        <v>3892000</v>
      </c>
      <c r="E13" s="33"/>
      <c r="F13" s="34">
        <f>6*0.5</f>
        <v>3</v>
      </c>
      <c r="G13" s="35">
        <f t="shared" si="0"/>
        <v>11676000</v>
      </c>
      <c r="H13" s="186"/>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c r="BP13" s="162"/>
      <c r="BQ13" s="162"/>
      <c r="BR13" s="162"/>
      <c r="BS13" s="162"/>
      <c r="BT13" s="162"/>
      <c r="BU13" s="162"/>
      <c r="BV13" s="162"/>
      <c r="BW13" s="162"/>
      <c r="BX13" s="162"/>
      <c r="BY13" s="162"/>
      <c r="BZ13" s="162"/>
      <c r="CA13" s="162"/>
      <c r="CB13" s="162"/>
      <c r="CC13" s="162"/>
      <c r="CD13" s="162"/>
      <c r="CE13" s="162"/>
      <c r="CF13" s="162"/>
      <c r="CG13" s="162"/>
      <c r="CH13" s="162"/>
      <c r="CI13" s="162"/>
      <c r="CJ13" s="162"/>
      <c r="CK13" s="162"/>
      <c r="CL13" s="162"/>
      <c r="CM13" s="162"/>
      <c r="CN13" s="162"/>
      <c r="CO13" s="162"/>
      <c r="CP13" s="162"/>
      <c r="CQ13" s="162"/>
      <c r="CR13" s="162"/>
      <c r="CS13" s="162"/>
      <c r="CT13" s="162"/>
      <c r="CU13" s="162"/>
      <c r="CV13" s="162"/>
      <c r="CW13" s="162"/>
      <c r="CX13" s="162"/>
      <c r="CY13" s="162"/>
      <c r="CZ13" s="162"/>
      <c r="DA13" s="162"/>
      <c r="DB13" s="162"/>
      <c r="DC13" s="162"/>
      <c r="DD13" s="162"/>
      <c r="DE13" s="162"/>
      <c r="DF13" s="162"/>
      <c r="DG13" s="162"/>
      <c r="DH13" s="162"/>
      <c r="DI13" s="162"/>
      <c r="DJ13" s="162"/>
      <c r="DK13" s="162"/>
      <c r="DL13" s="162"/>
      <c r="DM13" s="162"/>
      <c r="DN13" s="162"/>
      <c r="DO13" s="162"/>
      <c r="DP13" s="162"/>
      <c r="DQ13" s="162"/>
      <c r="DR13" s="162"/>
      <c r="DS13" s="162"/>
      <c r="DT13" s="162"/>
      <c r="DU13" s="162"/>
      <c r="DV13" s="162"/>
      <c r="DW13" s="162"/>
      <c r="DX13" s="162"/>
      <c r="DY13" s="162"/>
      <c r="DZ13" s="162"/>
      <c r="EA13" s="162"/>
      <c r="EB13" s="162"/>
      <c r="EC13" s="162"/>
      <c r="ED13" s="162"/>
      <c r="EE13" s="162"/>
      <c r="EF13" s="162"/>
      <c r="EG13" s="162"/>
      <c r="EH13" s="162"/>
      <c r="EI13" s="162"/>
      <c r="EJ13" s="162"/>
      <c r="EK13" s="162"/>
      <c r="EL13" s="162"/>
      <c r="EM13" s="162"/>
      <c r="EN13" s="162"/>
      <c r="EO13" s="162"/>
      <c r="EP13" s="162"/>
      <c r="EQ13" s="162"/>
      <c r="ER13" s="162"/>
      <c r="ES13" s="162"/>
      <c r="ET13" s="162"/>
      <c r="EU13" s="162"/>
      <c r="EV13" s="162"/>
      <c r="EW13" s="162"/>
      <c r="EX13" s="162"/>
      <c r="EY13" s="162"/>
      <c r="EZ13" s="162"/>
      <c r="FA13" s="162"/>
      <c r="FB13" s="162"/>
      <c r="FC13" s="162"/>
      <c r="FD13" s="162"/>
      <c r="FE13" s="162"/>
      <c r="FF13" s="162"/>
      <c r="FG13" s="162"/>
      <c r="FH13" s="162"/>
      <c r="FI13" s="162"/>
      <c r="FJ13" s="162"/>
      <c r="FK13" s="162"/>
      <c r="FL13" s="162"/>
      <c r="FM13" s="162"/>
      <c r="FN13" s="162"/>
      <c r="FO13" s="162"/>
      <c r="FP13" s="162"/>
      <c r="FQ13" s="162"/>
      <c r="FR13" s="162"/>
      <c r="FS13" s="162"/>
      <c r="FT13" s="162"/>
      <c r="FU13" s="162"/>
      <c r="FV13" s="162"/>
      <c r="FW13" s="162"/>
      <c r="FX13" s="162"/>
      <c r="FY13" s="162"/>
      <c r="FZ13" s="162"/>
      <c r="GA13" s="162"/>
      <c r="GB13" s="162"/>
      <c r="GC13" s="162"/>
      <c r="GD13" s="162"/>
      <c r="GE13" s="162"/>
      <c r="GF13" s="162"/>
      <c r="GG13" s="162"/>
      <c r="GH13" s="162"/>
      <c r="GI13" s="162"/>
      <c r="GJ13" s="162"/>
      <c r="GK13" s="162"/>
      <c r="GL13" s="162"/>
      <c r="GM13" s="162"/>
    </row>
    <row r="14" spans="2:195" s="169" customFormat="1" ht="18.75" customHeight="1" thickBot="1" x14ac:dyDescent="0.45">
      <c r="B14" s="38">
        <v>5</v>
      </c>
      <c r="C14" s="37" t="s">
        <v>23</v>
      </c>
      <c r="D14" s="32">
        <v>3892000</v>
      </c>
      <c r="E14" s="33"/>
      <c r="F14" s="34">
        <f>6*0.5</f>
        <v>3</v>
      </c>
      <c r="G14" s="35">
        <f t="shared" si="0"/>
        <v>11676000</v>
      </c>
      <c r="H14" s="186"/>
      <c r="I14" s="162"/>
      <c r="J14" s="187"/>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162"/>
      <c r="CO14" s="162"/>
      <c r="CP14" s="162"/>
      <c r="CQ14" s="162"/>
      <c r="CR14" s="162"/>
      <c r="CS14" s="162"/>
      <c r="CT14" s="162"/>
      <c r="CU14" s="162"/>
      <c r="CV14" s="162"/>
      <c r="CW14" s="162"/>
      <c r="CX14" s="162"/>
      <c r="CY14" s="162"/>
      <c r="CZ14" s="162"/>
      <c r="DA14" s="162"/>
      <c r="DB14" s="162"/>
      <c r="DC14" s="162"/>
      <c r="DD14" s="162"/>
      <c r="DE14" s="162"/>
      <c r="DF14" s="162"/>
      <c r="DG14" s="162"/>
      <c r="DH14" s="162"/>
      <c r="DI14" s="162"/>
      <c r="DJ14" s="162"/>
      <c r="DK14" s="162"/>
      <c r="DL14" s="162"/>
      <c r="DM14" s="162"/>
      <c r="DN14" s="162"/>
      <c r="DO14" s="162"/>
      <c r="DP14" s="162"/>
      <c r="DQ14" s="162"/>
      <c r="DR14" s="162"/>
      <c r="DS14" s="162"/>
      <c r="DT14" s="162"/>
      <c r="DU14" s="162"/>
      <c r="DV14" s="162"/>
      <c r="DW14" s="162"/>
      <c r="DX14" s="162"/>
      <c r="DY14" s="162"/>
      <c r="DZ14" s="162"/>
      <c r="EA14" s="162"/>
      <c r="EB14" s="162"/>
      <c r="EC14" s="162"/>
      <c r="ED14" s="162"/>
      <c r="EE14" s="162"/>
      <c r="EF14" s="162"/>
      <c r="EG14" s="162"/>
      <c r="EH14" s="162"/>
      <c r="EI14" s="162"/>
      <c r="EJ14" s="162"/>
      <c r="EK14" s="162"/>
      <c r="EL14" s="162"/>
      <c r="EM14" s="162"/>
      <c r="EN14" s="162"/>
      <c r="EO14" s="162"/>
      <c r="EP14" s="162"/>
      <c r="EQ14" s="162"/>
      <c r="ER14" s="162"/>
      <c r="ES14" s="162"/>
      <c r="ET14" s="162"/>
      <c r="EU14" s="162"/>
      <c r="EV14" s="162"/>
      <c r="EW14" s="162"/>
      <c r="EX14" s="162"/>
      <c r="EY14" s="162"/>
      <c r="EZ14" s="162"/>
      <c r="FA14" s="162"/>
      <c r="FB14" s="162"/>
      <c r="FC14" s="162"/>
      <c r="FD14" s="162"/>
      <c r="FE14" s="162"/>
      <c r="FF14" s="162"/>
      <c r="FG14" s="162"/>
      <c r="FH14" s="162"/>
      <c r="FI14" s="162"/>
      <c r="FJ14" s="162"/>
      <c r="FK14" s="162"/>
      <c r="FL14" s="162"/>
      <c r="FM14" s="162"/>
      <c r="FN14" s="162"/>
      <c r="FO14" s="162"/>
      <c r="FP14" s="162"/>
      <c r="FQ14" s="162"/>
      <c r="FR14" s="162"/>
      <c r="FS14" s="162"/>
      <c r="FT14" s="162"/>
      <c r="FU14" s="162"/>
      <c r="FV14" s="162"/>
      <c r="FW14" s="162"/>
      <c r="FX14" s="162"/>
      <c r="FY14" s="162"/>
      <c r="FZ14" s="162"/>
      <c r="GA14" s="162"/>
      <c r="GB14" s="162"/>
      <c r="GC14" s="162"/>
      <c r="GD14" s="162"/>
      <c r="GE14" s="162"/>
      <c r="GF14" s="162"/>
      <c r="GG14" s="162"/>
      <c r="GH14" s="162"/>
      <c r="GI14" s="162"/>
      <c r="GJ14" s="162"/>
      <c r="GK14" s="162"/>
      <c r="GL14" s="162"/>
      <c r="GM14" s="162"/>
    </row>
    <row r="15" spans="2:195" s="169" customFormat="1" ht="30" customHeight="1" thickBot="1" x14ac:dyDescent="0.45">
      <c r="B15" s="40"/>
      <c r="C15" s="41" t="s">
        <v>24</v>
      </c>
      <c r="D15" s="42"/>
      <c r="E15" s="43"/>
      <c r="F15" s="44"/>
      <c r="G15" s="45">
        <v>20000000</v>
      </c>
      <c r="H15" s="188" t="s">
        <v>25</v>
      </c>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162"/>
      <c r="CO15" s="162"/>
      <c r="CP15" s="162"/>
      <c r="CQ15" s="162"/>
      <c r="CR15" s="162"/>
      <c r="CS15" s="162"/>
      <c r="CT15" s="162"/>
      <c r="CU15" s="162"/>
      <c r="CV15" s="162"/>
      <c r="CW15" s="162"/>
      <c r="CX15" s="162"/>
      <c r="CY15" s="162"/>
      <c r="CZ15" s="162"/>
      <c r="DA15" s="162"/>
      <c r="DB15" s="162"/>
      <c r="DC15" s="162"/>
      <c r="DD15" s="162"/>
      <c r="DE15" s="162"/>
      <c r="DF15" s="162"/>
      <c r="DG15" s="162"/>
      <c r="DH15" s="162"/>
      <c r="DI15" s="162"/>
      <c r="DJ15" s="162"/>
      <c r="DK15" s="162"/>
      <c r="DL15" s="162"/>
      <c r="DM15" s="162"/>
      <c r="DN15" s="162"/>
      <c r="DO15" s="162"/>
      <c r="DP15" s="162"/>
      <c r="DQ15" s="162"/>
      <c r="DR15" s="162"/>
      <c r="DS15" s="162"/>
      <c r="DT15" s="162"/>
      <c r="DU15" s="162"/>
      <c r="DV15" s="162"/>
      <c r="DW15" s="162"/>
      <c r="DX15" s="162"/>
      <c r="DY15" s="162"/>
      <c r="DZ15" s="162"/>
      <c r="EA15" s="162"/>
      <c r="EB15" s="162"/>
      <c r="EC15" s="162"/>
      <c r="ED15" s="162"/>
      <c r="EE15" s="162"/>
      <c r="EF15" s="162"/>
      <c r="EG15" s="162"/>
      <c r="EH15" s="162"/>
      <c r="EI15" s="162"/>
      <c r="EJ15" s="162"/>
      <c r="EK15" s="162"/>
      <c r="EL15" s="162"/>
      <c r="EM15" s="162"/>
      <c r="EN15" s="162"/>
      <c r="EO15" s="162"/>
      <c r="EP15" s="162"/>
      <c r="EQ15" s="162"/>
      <c r="ER15" s="162"/>
      <c r="ES15" s="162"/>
      <c r="ET15" s="162"/>
      <c r="EU15" s="162"/>
      <c r="EV15" s="162"/>
      <c r="EW15" s="162"/>
      <c r="EX15" s="162"/>
      <c r="EY15" s="162"/>
      <c r="EZ15" s="162"/>
      <c r="FA15" s="162"/>
      <c r="FB15" s="162"/>
      <c r="FC15" s="162"/>
      <c r="FD15" s="162"/>
      <c r="FE15" s="162"/>
      <c r="FF15" s="162"/>
      <c r="FG15" s="162"/>
      <c r="FH15" s="162"/>
      <c r="FI15" s="162"/>
      <c r="FJ15" s="162"/>
      <c r="FK15" s="162"/>
      <c r="FL15" s="162"/>
      <c r="FM15" s="162"/>
      <c r="FN15" s="162"/>
      <c r="FO15" s="162"/>
      <c r="FP15" s="162"/>
      <c r="FQ15" s="162"/>
      <c r="FR15" s="162"/>
      <c r="FS15" s="162"/>
      <c r="FT15" s="162"/>
      <c r="FU15" s="162"/>
      <c r="FV15" s="162"/>
      <c r="FW15" s="162"/>
      <c r="FX15" s="162"/>
      <c r="FY15" s="162"/>
      <c r="FZ15" s="162"/>
      <c r="GA15" s="162"/>
      <c r="GB15" s="162"/>
      <c r="GC15" s="162"/>
      <c r="GD15" s="162"/>
      <c r="GE15" s="162"/>
      <c r="GF15" s="162"/>
      <c r="GG15" s="162"/>
      <c r="GH15" s="162"/>
      <c r="GI15" s="162"/>
      <c r="GJ15" s="162"/>
      <c r="GK15" s="162"/>
      <c r="GL15" s="162"/>
      <c r="GM15" s="162"/>
    </row>
    <row r="16" spans="2:195" s="169" customFormat="1" ht="18.75" customHeight="1" x14ac:dyDescent="0.4">
      <c r="B16" s="30">
        <v>6</v>
      </c>
      <c r="C16" s="47" t="s">
        <v>26</v>
      </c>
      <c r="D16" s="48">
        <v>6207000</v>
      </c>
      <c r="E16" s="49"/>
      <c r="F16" s="50"/>
      <c r="G16" s="51"/>
      <c r="I16" s="189"/>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c r="DA16" s="162"/>
      <c r="DB16" s="162"/>
      <c r="DC16" s="162"/>
      <c r="DD16" s="162"/>
      <c r="DE16" s="162"/>
      <c r="DF16" s="162"/>
      <c r="DG16" s="162"/>
      <c r="DH16" s="162"/>
      <c r="DI16" s="162"/>
      <c r="DJ16" s="162"/>
      <c r="DK16" s="162"/>
      <c r="DL16" s="162"/>
      <c r="DM16" s="162"/>
      <c r="DN16" s="162"/>
      <c r="DO16" s="162"/>
      <c r="DP16" s="162"/>
      <c r="DQ16" s="162"/>
      <c r="DR16" s="162"/>
      <c r="DS16" s="162"/>
      <c r="DT16" s="162"/>
      <c r="DU16" s="162"/>
      <c r="DV16" s="162"/>
      <c r="DW16" s="162"/>
      <c r="DX16" s="162"/>
      <c r="DY16" s="162"/>
      <c r="DZ16" s="162"/>
      <c r="EA16" s="162"/>
      <c r="EB16" s="162"/>
      <c r="EC16" s="162"/>
      <c r="ED16" s="162"/>
      <c r="EE16" s="162"/>
      <c r="EF16" s="162"/>
      <c r="EG16" s="162"/>
      <c r="EH16" s="162"/>
      <c r="EI16" s="162"/>
      <c r="EJ16" s="162"/>
      <c r="EK16" s="162"/>
      <c r="EL16" s="162"/>
      <c r="EM16" s="162"/>
      <c r="EN16" s="162"/>
      <c r="EO16" s="162"/>
      <c r="EP16" s="162"/>
      <c r="EQ16" s="162"/>
      <c r="ER16" s="162"/>
      <c r="ES16" s="162"/>
      <c r="ET16" s="162"/>
      <c r="EU16" s="162"/>
      <c r="EV16" s="162"/>
      <c r="EW16" s="162"/>
      <c r="EX16" s="162"/>
      <c r="EY16" s="162"/>
      <c r="EZ16" s="162"/>
      <c r="FA16" s="162"/>
      <c r="FB16" s="162"/>
      <c r="FC16" s="162"/>
      <c r="FD16" s="162"/>
      <c r="FE16" s="162"/>
      <c r="FF16" s="162"/>
      <c r="FG16" s="162"/>
      <c r="FH16" s="162"/>
      <c r="FI16" s="162"/>
      <c r="FJ16" s="162"/>
      <c r="FK16" s="162"/>
      <c r="FL16" s="162"/>
      <c r="FM16" s="162"/>
      <c r="FN16" s="162"/>
      <c r="FO16" s="162"/>
      <c r="FP16" s="162"/>
      <c r="FQ16" s="162"/>
      <c r="FR16" s="162"/>
      <c r="FS16" s="162"/>
      <c r="FT16" s="162"/>
      <c r="FU16" s="162"/>
      <c r="FV16" s="162"/>
      <c r="FW16" s="162"/>
      <c r="FX16" s="162"/>
      <c r="FY16" s="162"/>
      <c r="FZ16" s="162"/>
      <c r="GA16" s="162"/>
      <c r="GB16" s="162"/>
      <c r="GC16" s="162"/>
      <c r="GD16" s="162"/>
      <c r="GE16" s="162"/>
      <c r="GF16" s="162"/>
      <c r="GG16" s="162"/>
      <c r="GH16" s="162"/>
      <c r="GI16" s="162"/>
      <c r="GJ16" s="162"/>
      <c r="GK16" s="162"/>
      <c r="GL16" s="162"/>
      <c r="GM16" s="162"/>
    </row>
    <row r="17" spans="2:195" s="169" customFormat="1" ht="18.75" customHeight="1" x14ac:dyDescent="0.4">
      <c r="B17" s="30">
        <v>7</v>
      </c>
      <c r="C17" s="53" t="s">
        <v>27</v>
      </c>
      <c r="D17" s="48">
        <v>6207000</v>
      </c>
      <c r="E17" s="49"/>
      <c r="F17" s="50"/>
      <c r="G17" s="51"/>
      <c r="H17" s="189"/>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162"/>
      <c r="CW17" s="162"/>
      <c r="CX17" s="162"/>
      <c r="CY17" s="162"/>
      <c r="CZ17" s="162"/>
      <c r="DA17" s="162"/>
      <c r="DB17" s="162"/>
      <c r="DC17" s="162"/>
      <c r="DD17" s="162"/>
      <c r="DE17" s="162"/>
      <c r="DF17" s="162"/>
      <c r="DG17" s="162"/>
      <c r="DH17" s="162"/>
      <c r="DI17" s="162"/>
      <c r="DJ17" s="162"/>
      <c r="DK17" s="162"/>
      <c r="DL17" s="162"/>
      <c r="DM17" s="162"/>
      <c r="DN17" s="162"/>
      <c r="DO17" s="162"/>
      <c r="DP17" s="162"/>
      <c r="DQ17" s="162"/>
      <c r="DR17" s="162"/>
      <c r="DS17" s="162"/>
      <c r="DT17" s="162"/>
      <c r="DU17" s="162"/>
      <c r="DV17" s="162"/>
      <c r="DW17" s="162"/>
      <c r="DX17" s="162"/>
      <c r="DY17" s="162"/>
      <c r="DZ17" s="162"/>
      <c r="EA17" s="162"/>
      <c r="EB17" s="162"/>
      <c r="EC17" s="162"/>
      <c r="ED17" s="162"/>
      <c r="EE17" s="162"/>
      <c r="EF17" s="162"/>
      <c r="EG17" s="162"/>
      <c r="EH17" s="162"/>
      <c r="EI17" s="162"/>
      <c r="EJ17" s="162"/>
      <c r="EK17" s="162"/>
      <c r="EL17" s="162"/>
      <c r="EM17" s="162"/>
      <c r="EN17" s="162"/>
      <c r="EO17" s="162"/>
      <c r="EP17" s="162"/>
      <c r="EQ17" s="162"/>
      <c r="ER17" s="162"/>
      <c r="ES17" s="162"/>
      <c r="ET17" s="162"/>
      <c r="EU17" s="162"/>
      <c r="EV17" s="162"/>
      <c r="EW17" s="162"/>
      <c r="EX17" s="162"/>
      <c r="EY17" s="162"/>
      <c r="EZ17" s="162"/>
      <c r="FA17" s="162"/>
      <c r="FB17" s="162"/>
      <c r="FC17" s="162"/>
      <c r="FD17" s="162"/>
      <c r="FE17" s="162"/>
      <c r="FF17" s="162"/>
      <c r="FG17" s="162"/>
      <c r="FH17" s="162"/>
      <c r="FI17" s="162"/>
      <c r="FJ17" s="162"/>
      <c r="FK17" s="162"/>
      <c r="FL17" s="162"/>
      <c r="FM17" s="162"/>
      <c r="FN17" s="162"/>
      <c r="FO17" s="162"/>
      <c r="FP17" s="162"/>
      <c r="FQ17" s="162"/>
      <c r="FR17" s="162"/>
      <c r="FS17" s="162"/>
      <c r="FT17" s="162"/>
      <c r="FU17" s="162"/>
      <c r="FV17" s="162"/>
      <c r="FW17" s="162"/>
      <c r="FX17" s="162"/>
      <c r="FY17" s="162"/>
      <c r="FZ17" s="162"/>
      <c r="GA17" s="162"/>
      <c r="GB17" s="162"/>
      <c r="GC17" s="162"/>
      <c r="GD17" s="162"/>
      <c r="GE17" s="162"/>
      <c r="GF17" s="162"/>
      <c r="GG17" s="162"/>
      <c r="GH17" s="162"/>
      <c r="GI17" s="162"/>
      <c r="GJ17" s="162"/>
      <c r="GK17" s="162"/>
      <c r="GL17" s="162"/>
      <c r="GM17" s="162"/>
    </row>
    <row r="18" spans="2:195" s="169" customFormat="1" ht="18.75" customHeight="1" x14ac:dyDescent="0.4">
      <c r="B18" s="30">
        <v>8</v>
      </c>
      <c r="C18" s="47" t="s">
        <v>28</v>
      </c>
      <c r="D18" s="48">
        <v>6207000</v>
      </c>
      <c r="E18" s="49"/>
      <c r="F18" s="50"/>
      <c r="G18" s="51"/>
      <c r="H18" s="162"/>
      <c r="I18" s="186"/>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162"/>
      <c r="CW18" s="162"/>
      <c r="CX18" s="162"/>
      <c r="CY18" s="162"/>
      <c r="CZ18" s="162"/>
      <c r="DA18" s="162"/>
      <c r="DB18" s="162"/>
      <c r="DC18" s="162"/>
      <c r="DD18" s="162"/>
      <c r="DE18" s="162"/>
      <c r="DF18" s="162"/>
      <c r="DG18" s="162"/>
      <c r="DH18" s="162"/>
      <c r="DI18" s="162"/>
      <c r="DJ18" s="162"/>
      <c r="DK18" s="162"/>
      <c r="DL18" s="162"/>
      <c r="DM18" s="162"/>
      <c r="DN18" s="162"/>
      <c r="DO18" s="162"/>
      <c r="DP18" s="162"/>
      <c r="DQ18" s="162"/>
      <c r="DR18" s="162"/>
      <c r="DS18" s="162"/>
      <c r="DT18" s="162"/>
      <c r="DU18" s="162"/>
      <c r="DV18" s="162"/>
      <c r="DW18" s="162"/>
      <c r="DX18" s="162"/>
      <c r="DY18" s="162"/>
      <c r="DZ18" s="162"/>
      <c r="EA18" s="162"/>
      <c r="EB18" s="162"/>
      <c r="EC18" s="162"/>
      <c r="ED18" s="162"/>
      <c r="EE18" s="162"/>
      <c r="EF18" s="162"/>
      <c r="EG18" s="162"/>
      <c r="EH18" s="162"/>
      <c r="EI18" s="162"/>
      <c r="EJ18" s="162"/>
      <c r="EK18" s="162"/>
      <c r="EL18" s="162"/>
      <c r="EM18" s="162"/>
      <c r="EN18" s="162"/>
      <c r="EO18" s="162"/>
      <c r="EP18" s="162"/>
      <c r="EQ18" s="162"/>
      <c r="ER18" s="162"/>
      <c r="ES18" s="162"/>
      <c r="ET18" s="162"/>
      <c r="EU18" s="162"/>
      <c r="EV18" s="162"/>
      <c r="EW18" s="162"/>
      <c r="EX18" s="162"/>
      <c r="EY18" s="162"/>
      <c r="EZ18" s="162"/>
      <c r="FA18" s="162"/>
      <c r="FB18" s="162"/>
      <c r="FC18" s="162"/>
      <c r="FD18" s="162"/>
      <c r="FE18" s="162"/>
      <c r="FF18" s="162"/>
      <c r="FG18" s="162"/>
      <c r="FH18" s="162"/>
      <c r="FI18" s="162"/>
      <c r="FJ18" s="162"/>
      <c r="FK18" s="162"/>
      <c r="FL18" s="162"/>
      <c r="FM18" s="162"/>
      <c r="FN18" s="162"/>
      <c r="FO18" s="162"/>
      <c r="FP18" s="162"/>
      <c r="FQ18" s="162"/>
      <c r="FR18" s="162"/>
      <c r="FS18" s="162"/>
      <c r="FT18" s="162"/>
      <c r="FU18" s="162"/>
      <c r="FV18" s="162"/>
      <c r="FW18" s="162"/>
      <c r="FX18" s="162"/>
      <c r="FY18" s="162"/>
      <c r="FZ18" s="162"/>
      <c r="GA18" s="162"/>
      <c r="GB18" s="162"/>
      <c r="GC18" s="162"/>
      <c r="GD18" s="162"/>
      <c r="GE18" s="162"/>
      <c r="GF18" s="162"/>
      <c r="GG18" s="162"/>
      <c r="GH18" s="162"/>
      <c r="GI18" s="162"/>
      <c r="GJ18" s="162"/>
      <c r="GK18" s="162"/>
      <c r="GL18" s="162"/>
      <c r="GM18" s="162"/>
    </row>
    <row r="19" spans="2:195" s="169" customFormat="1" ht="18.75" customHeight="1" x14ac:dyDescent="0.4">
      <c r="B19" s="30">
        <v>9</v>
      </c>
      <c r="C19" s="47" t="s">
        <v>29</v>
      </c>
      <c r="D19" s="48">
        <v>6207000</v>
      </c>
      <c r="E19" s="49"/>
      <c r="F19" s="50"/>
      <c r="G19" s="51"/>
      <c r="H19" s="162"/>
      <c r="I19" s="186"/>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162"/>
      <c r="CW19" s="162"/>
      <c r="CX19" s="162"/>
      <c r="CY19" s="162"/>
      <c r="CZ19" s="162"/>
      <c r="DA19" s="162"/>
      <c r="DB19" s="162"/>
      <c r="DC19" s="162"/>
      <c r="DD19" s="162"/>
      <c r="DE19" s="162"/>
      <c r="DF19" s="162"/>
      <c r="DG19" s="162"/>
      <c r="DH19" s="162"/>
      <c r="DI19" s="162"/>
      <c r="DJ19" s="162"/>
      <c r="DK19" s="162"/>
      <c r="DL19" s="162"/>
      <c r="DM19" s="162"/>
      <c r="DN19" s="162"/>
      <c r="DO19" s="162"/>
      <c r="DP19" s="162"/>
      <c r="DQ19" s="162"/>
      <c r="DR19" s="162"/>
      <c r="DS19" s="162"/>
      <c r="DT19" s="162"/>
      <c r="DU19" s="162"/>
      <c r="DV19" s="162"/>
      <c r="DW19" s="162"/>
      <c r="DX19" s="162"/>
      <c r="DY19" s="162"/>
      <c r="DZ19" s="162"/>
      <c r="EA19" s="162"/>
      <c r="EB19" s="162"/>
      <c r="EC19" s="162"/>
      <c r="ED19" s="162"/>
      <c r="EE19" s="162"/>
      <c r="EF19" s="162"/>
      <c r="EG19" s="162"/>
      <c r="EH19" s="162"/>
      <c r="EI19" s="162"/>
      <c r="EJ19" s="162"/>
      <c r="EK19" s="162"/>
      <c r="EL19" s="162"/>
      <c r="EM19" s="162"/>
      <c r="EN19" s="162"/>
      <c r="EO19" s="162"/>
      <c r="EP19" s="162"/>
      <c r="EQ19" s="162"/>
      <c r="ER19" s="162"/>
      <c r="ES19" s="162"/>
      <c r="ET19" s="162"/>
      <c r="EU19" s="162"/>
      <c r="EV19" s="162"/>
      <c r="EW19" s="162"/>
      <c r="EX19" s="162"/>
      <c r="EY19" s="162"/>
      <c r="EZ19" s="162"/>
      <c r="FA19" s="162"/>
      <c r="FB19" s="162"/>
      <c r="FC19" s="162"/>
      <c r="FD19" s="162"/>
      <c r="FE19" s="162"/>
      <c r="FF19" s="162"/>
      <c r="FG19" s="162"/>
      <c r="FH19" s="162"/>
      <c r="FI19" s="162"/>
      <c r="FJ19" s="162"/>
      <c r="FK19" s="162"/>
      <c r="FL19" s="162"/>
      <c r="FM19" s="162"/>
      <c r="FN19" s="162"/>
      <c r="FO19" s="162"/>
      <c r="FP19" s="162"/>
      <c r="FQ19" s="162"/>
      <c r="FR19" s="162"/>
      <c r="FS19" s="162"/>
      <c r="FT19" s="162"/>
      <c r="FU19" s="162"/>
      <c r="FV19" s="162"/>
      <c r="FW19" s="162"/>
      <c r="FX19" s="162"/>
      <c r="FY19" s="162"/>
      <c r="FZ19" s="162"/>
      <c r="GA19" s="162"/>
      <c r="GB19" s="162"/>
      <c r="GC19" s="162"/>
      <c r="GD19" s="162"/>
      <c r="GE19" s="162"/>
      <c r="GF19" s="162"/>
      <c r="GG19" s="162"/>
      <c r="GH19" s="162"/>
      <c r="GI19" s="162"/>
      <c r="GJ19" s="162"/>
      <c r="GK19" s="162"/>
      <c r="GL19" s="162"/>
      <c r="GM19" s="162"/>
    </row>
    <row r="20" spans="2:195" s="169" customFormat="1" ht="18.75" customHeight="1" x14ac:dyDescent="0.4">
      <c r="B20" s="30">
        <v>3</v>
      </c>
      <c r="C20" s="47" t="s">
        <v>30</v>
      </c>
      <c r="D20" s="48">
        <v>6207000</v>
      </c>
      <c r="E20" s="49"/>
      <c r="F20" s="50"/>
      <c r="G20" s="51"/>
      <c r="H20" s="162"/>
      <c r="I20" s="186"/>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162"/>
      <c r="CW20" s="162"/>
      <c r="CX20" s="162"/>
      <c r="CY20" s="162"/>
      <c r="CZ20" s="162"/>
      <c r="DA20" s="162"/>
      <c r="DB20" s="162"/>
      <c r="DC20" s="162"/>
      <c r="DD20" s="162"/>
      <c r="DE20" s="162"/>
      <c r="DF20" s="162"/>
      <c r="DG20" s="162"/>
      <c r="DH20" s="162"/>
      <c r="DI20" s="162"/>
      <c r="DJ20" s="162"/>
      <c r="DK20" s="162"/>
      <c r="DL20" s="162"/>
      <c r="DM20" s="162"/>
      <c r="DN20" s="162"/>
      <c r="DO20" s="162"/>
      <c r="DP20" s="162"/>
      <c r="DQ20" s="162"/>
      <c r="DR20" s="162"/>
      <c r="DS20" s="162"/>
      <c r="DT20" s="162"/>
      <c r="DU20" s="162"/>
      <c r="DV20" s="162"/>
      <c r="DW20" s="162"/>
      <c r="DX20" s="162"/>
      <c r="DY20" s="162"/>
      <c r="DZ20" s="162"/>
      <c r="EA20" s="162"/>
      <c r="EB20" s="162"/>
      <c r="EC20" s="162"/>
      <c r="ED20" s="162"/>
      <c r="EE20" s="162"/>
      <c r="EF20" s="162"/>
      <c r="EG20" s="162"/>
      <c r="EH20" s="162"/>
      <c r="EI20" s="162"/>
      <c r="EJ20" s="162"/>
      <c r="EK20" s="162"/>
      <c r="EL20" s="162"/>
      <c r="EM20" s="162"/>
      <c r="EN20" s="162"/>
      <c r="EO20" s="162"/>
      <c r="EP20" s="162"/>
      <c r="EQ20" s="162"/>
      <c r="ER20" s="162"/>
      <c r="ES20" s="162"/>
      <c r="ET20" s="162"/>
      <c r="EU20" s="162"/>
      <c r="EV20" s="162"/>
      <c r="EW20" s="162"/>
      <c r="EX20" s="162"/>
      <c r="EY20" s="162"/>
      <c r="EZ20" s="162"/>
      <c r="FA20" s="162"/>
      <c r="FB20" s="162"/>
      <c r="FC20" s="162"/>
      <c r="FD20" s="162"/>
      <c r="FE20" s="162"/>
      <c r="FF20" s="162"/>
      <c r="FG20" s="162"/>
      <c r="FH20" s="162"/>
      <c r="FI20" s="162"/>
      <c r="FJ20" s="162"/>
      <c r="FK20" s="162"/>
      <c r="FL20" s="162"/>
      <c r="FM20" s="162"/>
      <c r="FN20" s="162"/>
      <c r="FO20" s="162"/>
      <c r="FP20" s="162"/>
      <c r="FQ20" s="162"/>
      <c r="FR20" s="162"/>
      <c r="FS20" s="162"/>
      <c r="FT20" s="162"/>
      <c r="FU20" s="162"/>
      <c r="FV20" s="162"/>
      <c r="FW20" s="162"/>
      <c r="FX20" s="162"/>
      <c r="FY20" s="162"/>
      <c r="FZ20" s="162"/>
      <c r="GA20" s="162"/>
      <c r="GB20" s="162"/>
      <c r="GC20" s="162"/>
      <c r="GD20" s="162"/>
      <c r="GE20" s="162"/>
      <c r="GF20" s="162"/>
      <c r="GG20" s="162"/>
      <c r="GH20" s="162"/>
      <c r="GI20" s="162"/>
      <c r="GJ20" s="162"/>
      <c r="GK20" s="162"/>
      <c r="GL20" s="162"/>
      <c r="GM20" s="162"/>
    </row>
    <row r="21" spans="2:195" s="169" customFormat="1" ht="18.75" customHeight="1" x14ac:dyDescent="0.4">
      <c r="B21" s="30">
        <v>10</v>
      </c>
      <c r="C21" s="47" t="s">
        <v>31</v>
      </c>
      <c r="D21" s="48">
        <v>6207000</v>
      </c>
      <c r="E21" s="49"/>
      <c r="F21" s="50"/>
      <c r="G21" s="51"/>
      <c r="H21" s="162"/>
      <c r="I21" s="186"/>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162"/>
      <c r="CW21" s="162"/>
      <c r="CX21" s="162"/>
      <c r="CY21" s="162"/>
      <c r="CZ21" s="162"/>
      <c r="DA21" s="162"/>
      <c r="DB21" s="162"/>
      <c r="DC21" s="162"/>
      <c r="DD21" s="162"/>
      <c r="DE21" s="162"/>
      <c r="DF21" s="162"/>
      <c r="DG21" s="162"/>
      <c r="DH21" s="162"/>
      <c r="DI21" s="162"/>
      <c r="DJ21" s="162"/>
      <c r="DK21" s="162"/>
      <c r="DL21" s="162"/>
      <c r="DM21" s="162"/>
      <c r="DN21" s="162"/>
      <c r="DO21" s="162"/>
      <c r="DP21" s="162"/>
      <c r="DQ21" s="162"/>
      <c r="DR21" s="162"/>
      <c r="DS21" s="162"/>
      <c r="DT21" s="162"/>
      <c r="DU21" s="162"/>
      <c r="DV21" s="162"/>
      <c r="DW21" s="162"/>
      <c r="DX21" s="162"/>
      <c r="DY21" s="162"/>
      <c r="DZ21" s="162"/>
      <c r="EA21" s="162"/>
      <c r="EB21" s="162"/>
      <c r="EC21" s="162"/>
      <c r="ED21" s="162"/>
      <c r="EE21" s="162"/>
      <c r="EF21" s="162"/>
      <c r="EG21" s="162"/>
      <c r="EH21" s="162"/>
      <c r="EI21" s="162"/>
      <c r="EJ21" s="162"/>
      <c r="EK21" s="162"/>
      <c r="EL21" s="162"/>
      <c r="EM21" s="162"/>
      <c r="EN21" s="162"/>
      <c r="EO21" s="162"/>
      <c r="EP21" s="162"/>
      <c r="EQ21" s="162"/>
      <c r="ER21" s="162"/>
      <c r="ES21" s="162"/>
      <c r="ET21" s="162"/>
      <c r="EU21" s="162"/>
      <c r="EV21" s="162"/>
      <c r="EW21" s="162"/>
      <c r="EX21" s="162"/>
      <c r="EY21" s="162"/>
      <c r="EZ21" s="162"/>
      <c r="FA21" s="162"/>
      <c r="FB21" s="162"/>
      <c r="FC21" s="162"/>
      <c r="FD21" s="162"/>
      <c r="FE21" s="162"/>
      <c r="FF21" s="162"/>
      <c r="FG21" s="162"/>
      <c r="FH21" s="162"/>
      <c r="FI21" s="162"/>
      <c r="FJ21" s="162"/>
      <c r="FK21" s="162"/>
      <c r="FL21" s="162"/>
      <c r="FM21" s="162"/>
      <c r="FN21" s="162"/>
      <c r="FO21" s="162"/>
      <c r="FP21" s="162"/>
      <c r="FQ21" s="162"/>
      <c r="FR21" s="162"/>
      <c r="FS21" s="162"/>
      <c r="FT21" s="162"/>
      <c r="FU21" s="162"/>
      <c r="FV21" s="162"/>
      <c r="FW21" s="162"/>
      <c r="FX21" s="162"/>
      <c r="FY21" s="162"/>
      <c r="FZ21" s="162"/>
      <c r="GA21" s="162"/>
      <c r="GB21" s="162"/>
      <c r="GC21" s="162"/>
      <c r="GD21" s="162"/>
      <c r="GE21" s="162"/>
      <c r="GF21" s="162"/>
      <c r="GG21" s="162"/>
      <c r="GH21" s="162"/>
      <c r="GI21" s="162"/>
      <c r="GJ21" s="162"/>
      <c r="GK21" s="162"/>
      <c r="GL21" s="162"/>
      <c r="GM21" s="162"/>
    </row>
    <row r="22" spans="2:195" s="169" customFormat="1" ht="18.75" customHeight="1" x14ac:dyDescent="0.4">
      <c r="B22" s="38">
        <v>11</v>
      </c>
      <c r="C22" s="47" t="s">
        <v>90</v>
      </c>
      <c r="D22" s="48">
        <v>6207000</v>
      </c>
      <c r="E22" s="49"/>
      <c r="F22" s="50"/>
      <c r="G22" s="51"/>
      <c r="H22" s="162"/>
      <c r="I22" s="186"/>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162"/>
      <c r="CO22" s="162"/>
      <c r="CP22" s="162"/>
      <c r="CQ22" s="162"/>
      <c r="CR22" s="162"/>
      <c r="CS22" s="162"/>
      <c r="CT22" s="162"/>
      <c r="CU22" s="162"/>
      <c r="CV22" s="162"/>
      <c r="CW22" s="162"/>
      <c r="CX22" s="162"/>
      <c r="CY22" s="162"/>
      <c r="CZ22" s="162"/>
      <c r="DA22" s="162"/>
      <c r="DB22" s="162"/>
      <c r="DC22" s="162"/>
      <c r="DD22" s="162"/>
      <c r="DE22" s="162"/>
      <c r="DF22" s="162"/>
      <c r="DG22" s="162"/>
      <c r="DH22" s="162"/>
      <c r="DI22" s="162"/>
      <c r="DJ22" s="162"/>
      <c r="DK22" s="162"/>
      <c r="DL22" s="162"/>
      <c r="DM22" s="162"/>
      <c r="DN22" s="162"/>
      <c r="DO22" s="162"/>
      <c r="DP22" s="162"/>
      <c r="DQ22" s="162"/>
      <c r="DR22" s="162"/>
      <c r="DS22" s="162"/>
      <c r="DT22" s="162"/>
      <c r="DU22" s="162"/>
      <c r="DV22" s="162"/>
      <c r="DW22" s="162"/>
      <c r="DX22" s="162"/>
      <c r="DY22" s="162"/>
      <c r="DZ22" s="162"/>
      <c r="EA22" s="162"/>
      <c r="EB22" s="162"/>
      <c r="EC22" s="162"/>
      <c r="ED22" s="162"/>
      <c r="EE22" s="162"/>
      <c r="EF22" s="162"/>
      <c r="EG22" s="162"/>
      <c r="EH22" s="162"/>
      <c r="EI22" s="162"/>
      <c r="EJ22" s="162"/>
      <c r="EK22" s="162"/>
      <c r="EL22" s="162"/>
      <c r="EM22" s="162"/>
      <c r="EN22" s="162"/>
      <c r="EO22" s="162"/>
      <c r="EP22" s="162"/>
      <c r="EQ22" s="162"/>
      <c r="ER22" s="162"/>
      <c r="ES22" s="162"/>
      <c r="ET22" s="162"/>
      <c r="EU22" s="162"/>
      <c r="EV22" s="162"/>
      <c r="EW22" s="162"/>
      <c r="EX22" s="162"/>
      <c r="EY22" s="162"/>
      <c r="EZ22" s="162"/>
      <c r="FA22" s="162"/>
      <c r="FB22" s="162"/>
      <c r="FC22" s="162"/>
      <c r="FD22" s="162"/>
      <c r="FE22" s="162"/>
      <c r="FF22" s="162"/>
      <c r="FG22" s="162"/>
      <c r="FH22" s="162"/>
      <c r="FI22" s="162"/>
      <c r="FJ22" s="162"/>
      <c r="FK22" s="162"/>
      <c r="FL22" s="162"/>
      <c r="FM22" s="162"/>
      <c r="FN22" s="162"/>
      <c r="FO22" s="162"/>
      <c r="FP22" s="162"/>
      <c r="FQ22" s="162"/>
      <c r="FR22" s="162"/>
      <c r="FS22" s="162"/>
      <c r="FT22" s="162"/>
      <c r="FU22" s="162"/>
      <c r="FV22" s="162"/>
      <c r="FW22" s="162"/>
      <c r="FX22" s="162"/>
      <c r="FY22" s="162"/>
      <c r="FZ22" s="162"/>
      <c r="GA22" s="162"/>
      <c r="GB22" s="162"/>
      <c r="GC22" s="162"/>
      <c r="GD22" s="162"/>
      <c r="GE22" s="162"/>
      <c r="GF22" s="162"/>
      <c r="GG22" s="162"/>
      <c r="GH22" s="162"/>
      <c r="GI22" s="162"/>
      <c r="GJ22" s="162"/>
      <c r="GK22" s="162"/>
      <c r="GL22" s="162"/>
      <c r="GM22" s="162"/>
    </row>
    <row r="23" spans="2:195" s="169" customFormat="1" ht="18.75" customHeight="1" x14ac:dyDescent="0.4">
      <c r="B23" s="55"/>
      <c r="C23" s="56" t="s">
        <v>32</v>
      </c>
      <c r="D23" s="57"/>
      <c r="E23" s="57"/>
      <c r="F23" s="58"/>
      <c r="G23" s="59"/>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162"/>
      <c r="CO23" s="162"/>
      <c r="CP23" s="162"/>
      <c r="CQ23" s="162"/>
      <c r="CR23" s="162"/>
      <c r="CS23" s="162"/>
      <c r="CT23" s="162"/>
      <c r="CU23" s="162"/>
      <c r="CV23" s="162"/>
      <c r="CW23" s="162"/>
      <c r="CX23" s="162"/>
      <c r="CY23" s="162"/>
      <c r="CZ23" s="162"/>
      <c r="DA23" s="162"/>
      <c r="DB23" s="162"/>
      <c r="DC23" s="162"/>
      <c r="DD23" s="162"/>
      <c r="DE23" s="162"/>
      <c r="DF23" s="162"/>
      <c r="DG23" s="162"/>
      <c r="DH23" s="162"/>
      <c r="DI23" s="162"/>
      <c r="DJ23" s="162"/>
      <c r="DK23" s="162"/>
      <c r="DL23" s="162"/>
      <c r="DM23" s="162"/>
      <c r="DN23" s="162"/>
      <c r="DO23" s="162"/>
      <c r="DP23" s="162"/>
      <c r="DQ23" s="162"/>
      <c r="DR23" s="162"/>
      <c r="DS23" s="162"/>
      <c r="DT23" s="162"/>
      <c r="DU23" s="162"/>
      <c r="DV23" s="162"/>
      <c r="DW23" s="162"/>
      <c r="DX23" s="162"/>
      <c r="DY23" s="162"/>
      <c r="DZ23" s="162"/>
      <c r="EA23" s="162"/>
      <c r="EB23" s="162"/>
      <c r="EC23" s="162"/>
      <c r="ED23" s="162"/>
      <c r="EE23" s="162"/>
      <c r="EF23" s="162"/>
      <c r="EG23" s="162"/>
      <c r="EH23" s="162"/>
      <c r="EI23" s="162"/>
      <c r="EJ23" s="162"/>
      <c r="EK23" s="162"/>
      <c r="EL23" s="162"/>
      <c r="EM23" s="162"/>
      <c r="EN23" s="162"/>
      <c r="EO23" s="162"/>
      <c r="EP23" s="162"/>
      <c r="EQ23" s="162"/>
      <c r="ER23" s="162"/>
      <c r="ES23" s="162"/>
      <c r="ET23" s="162"/>
      <c r="EU23" s="162"/>
      <c r="EV23" s="162"/>
      <c r="EW23" s="162"/>
      <c r="EX23" s="162"/>
      <c r="EY23" s="162"/>
      <c r="EZ23" s="162"/>
      <c r="FA23" s="162"/>
      <c r="FB23" s="162"/>
      <c r="FC23" s="162"/>
      <c r="FD23" s="162"/>
      <c r="FE23" s="162"/>
      <c r="FF23" s="162"/>
      <c r="FG23" s="162"/>
      <c r="FH23" s="162"/>
      <c r="FI23" s="162"/>
      <c r="FJ23" s="162"/>
      <c r="FK23" s="162"/>
      <c r="FL23" s="162"/>
      <c r="FM23" s="162"/>
      <c r="FN23" s="162"/>
      <c r="FO23" s="162"/>
      <c r="FP23" s="162"/>
      <c r="FQ23" s="162"/>
      <c r="FR23" s="162"/>
      <c r="FS23" s="162"/>
      <c r="FT23" s="162"/>
      <c r="FU23" s="162"/>
      <c r="FV23" s="162"/>
      <c r="FW23" s="162"/>
      <c r="FX23" s="162"/>
      <c r="FY23" s="162"/>
      <c r="FZ23" s="162"/>
      <c r="GA23" s="162"/>
      <c r="GB23" s="162"/>
      <c r="GC23" s="162"/>
      <c r="GD23" s="162"/>
      <c r="GE23" s="162"/>
      <c r="GF23" s="162"/>
      <c r="GG23" s="162"/>
      <c r="GH23" s="162"/>
      <c r="GI23" s="162"/>
      <c r="GJ23" s="162"/>
      <c r="GK23" s="162"/>
      <c r="GL23" s="162"/>
      <c r="GM23" s="162"/>
    </row>
    <row r="24" spans="2:195" s="169" customFormat="1" ht="18.75" customHeight="1" x14ac:dyDescent="0.4">
      <c r="B24" s="30">
        <v>12</v>
      </c>
      <c r="C24" s="60" t="s">
        <v>33</v>
      </c>
      <c r="D24" s="61">
        <v>2314000</v>
      </c>
      <c r="E24" s="62"/>
      <c r="F24" s="63">
        <v>6</v>
      </c>
      <c r="G24" s="35">
        <f>+D24*F24</f>
        <v>13884000</v>
      </c>
      <c r="H24" s="186"/>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c r="CS24" s="162"/>
      <c r="CT24" s="162"/>
      <c r="CU24" s="162"/>
      <c r="CV24" s="162"/>
      <c r="CW24" s="162"/>
      <c r="CX24" s="162"/>
      <c r="CY24" s="162"/>
      <c r="CZ24" s="162"/>
      <c r="DA24" s="162"/>
      <c r="DB24" s="162"/>
      <c r="DC24" s="162"/>
      <c r="DD24" s="162"/>
      <c r="DE24" s="162"/>
      <c r="DF24" s="162"/>
      <c r="DG24" s="162"/>
      <c r="DH24" s="162"/>
      <c r="DI24" s="162"/>
      <c r="DJ24" s="162"/>
      <c r="DK24" s="162"/>
      <c r="DL24" s="162"/>
      <c r="DM24" s="162"/>
      <c r="DN24" s="162"/>
      <c r="DO24" s="162"/>
      <c r="DP24" s="162"/>
      <c r="DQ24" s="162"/>
      <c r="DR24" s="162"/>
      <c r="DS24" s="162"/>
      <c r="DT24" s="162"/>
      <c r="DU24" s="162"/>
      <c r="DV24" s="162"/>
      <c r="DW24" s="162"/>
      <c r="DX24" s="162"/>
      <c r="DY24" s="162"/>
      <c r="DZ24" s="162"/>
      <c r="EA24" s="162"/>
      <c r="EB24" s="162"/>
      <c r="EC24" s="162"/>
      <c r="ED24" s="162"/>
      <c r="EE24" s="162"/>
      <c r="EF24" s="162"/>
      <c r="EG24" s="162"/>
      <c r="EH24" s="162"/>
      <c r="EI24" s="162"/>
      <c r="EJ24" s="162"/>
      <c r="EK24" s="162"/>
      <c r="EL24" s="162"/>
      <c r="EM24" s="162"/>
      <c r="EN24" s="162"/>
      <c r="EO24" s="162"/>
      <c r="EP24" s="162"/>
      <c r="EQ24" s="162"/>
      <c r="ER24" s="162"/>
      <c r="ES24" s="162"/>
      <c r="ET24" s="162"/>
      <c r="EU24" s="162"/>
      <c r="EV24" s="162"/>
      <c r="EW24" s="162"/>
      <c r="EX24" s="162"/>
      <c r="EY24" s="162"/>
      <c r="EZ24" s="162"/>
      <c r="FA24" s="162"/>
      <c r="FB24" s="162"/>
      <c r="FC24" s="162"/>
      <c r="FD24" s="162"/>
      <c r="FE24" s="162"/>
      <c r="FF24" s="162"/>
      <c r="FG24" s="162"/>
      <c r="FH24" s="162"/>
      <c r="FI24" s="162"/>
      <c r="FJ24" s="162"/>
      <c r="FK24" s="162"/>
      <c r="FL24" s="162"/>
      <c r="FM24" s="162"/>
      <c r="FN24" s="162"/>
      <c r="FO24" s="162"/>
      <c r="FP24" s="162"/>
      <c r="FQ24" s="162"/>
      <c r="FR24" s="162"/>
      <c r="FS24" s="162"/>
      <c r="FT24" s="162"/>
      <c r="FU24" s="162"/>
      <c r="FV24" s="162"/>
      <c r="FW24" s="162"/>
      <c r="FX24" s="162"/>
      <c r="FY24" s="162"/>
      <c r="FZ24" s="162"/>
      <c r="GA24" s="162"/>
      <c r="GB24" s="162"/>
      <c r="GC24" s="162"/>
      <c r="GD24" s="162"/>
      <c r="GE24" s="162"/>
      <c r="GF24" s="162"/>
      <c r="GG24" s="162"/>
      <c r="GH24" s="162"/>
      <c r="GI24" s="162"/>
      <c r="GJ24" s="162"/>
      <c r="GK24" s="162"/>
      <c r="GL24" s="162"/>
      <c r="GM24" s="162"/>
    </row>
    <row r="25" spans="2:195" s="169" customFormat="1" ht="12" hidden="1" customHeight="1" x14ac:dyDescent="0.4">
      <c r="B25" s="64"/>
      <c r="C25" s="60"/>
      <c r="D25" s="61"/>
      <c r="E25" s="62"/>
      <c r="F25" s="63"/>
      <c r="G25" s="35"/>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162"/>
      <c r="CO25" s="162"/>
      <c r="CP25" s="162"/>
      <c r="CQ25" s="162"/>
      <c r="CR25" s="162"/>
      <c r="CS25" s="162"/>
      <c r="CT25" s="162"/>
      <c r="CU25" s="162"/>
      <c r="CV25" s="162"/>
      <c r="CW25" s="162"/>
      <c r="CX25" s="162"/>
      <c r="CY25" s="162"/>
      <c r="CZ25" s="162"/>
      <c r="DA25" s="162"/>
      <c r="DB25" s="162"/>
      <c r="DC25" s="162"/>
      <c r="DD25" s="162"/>
      <c r="DE25" s="162"/>
      <c r="DF25" s="162"/>
      <c r="DG25" s="162"/>
      <c r="DH25" s="162"/>
      <c r="DI25" s="162"/>
      <c r="DJ25" s="162"/>
      <c r="DK25" s="162"/>
      <c r="DL25" s="162"/>
      <c r="DM25" s="162"/>
      <c r="DN25" s="162"/>
      <c r="DO25" s="162"/>
      <c r="DP25" s="162"/>
      <c r="DQ25" s="162"/>
      <c r="DR25" s="162"/>
      <c r="DS25" s="162"/>
      <c r="DT25" s="162"/>
      <c r="DU25" s="162"/>
      <c r="DV25" s="162"/>
      <c r="DW25" s="162"/>
      <c r="DX25" s="162"/>
      <c r="DY25" s="162"/>
      <c r="DZ25" s="162"/>
      <c r="EA25" s="162"/>
      <c r="EB25" s="162"/>
      <c r="EC25" s="162"/>
      <c r="ED25" s="162"/>
      <c r="EE25" s="162"/>
      <c r="EF25" s="162"/>
      <c r="EG25" s="162"/>
      <c r="EH25" s="162"/>
      <c r="EI25" s="162"/>
      <c r="EJ25" s="162"/>
      <c r="EK25" s="162"/>
      <c r="EL25" s="162"/>
      <c r="EM25" s="162"/>
      <c r="EN25" s="162"/>
      <c r="EO25" s="162"/>
      <c r="EP25" s="162"/>
      <c r="EQ25" s="162"/>
      <c r="ER25" s="162"/>
      <c r="ES25" s="162"/>
      <c r="ET25" s="162"/>
      <c r="EU25" s="162"/>
      <c r="EV25" s="162"/>
      <c r="EW25" s="162"/>
      <c r="EX25" s="162"/>
      <c r="EY25" s="162"/>
      <c r="EZ25" s="162"/>
      <c r="FA25" s="162"/>
      <c r="FB25" s="162"/>
      <c r="FC25" s="162"/>
      <c r="FD25" s="162"/>
      <c r="FE25" s="162"/>
      <c r="FF25" s="162"/>
      <c r="FG25" s="162"/>
      <c r="FH25" s="162"/>
      <c r="FI25" s="162"/>
      <c r="FJ25" s="162"/>
      <c r="FK25" s="162"/>
      <c r="FL25" s="162"/>
      <c r="FM25" s="162"/>
      <c r="FN25" s="162"/>
      <c r="FO25" s="162"/>
      <c r="FP25" s="162"/>
      <c r="FQ25" s="162"/>
      <c r="FR25" s="162"/>
      <c r="FS25" s="162"/>
      <c r="FT25" s="162"/>
      <c r="FU25" s="162"/>
      <c r="FV25" s="162"/>
      <c r="FW25" s="162"/>
      <c r="FX25" s="162"/>
      <c r="FY25" s="162"/>
      <c r="FZ25" s="162"/>
      <c r="GA25" s="162"/>
      <c r="GB25" s="162"/>
      <c r="GC25" s="162"/>
      <c r="GD25" s="162"/>
      <c r="GE25" s="162"/>
      <c r="GF25" s="162"/>
      <c r="GG25" s="162"/>
      <c r="GH25" s="162"/>
      <c r="GI25" s="162"/>
      <c r="GJ25" s="162"/>
      <c r="GK25" s="162"/>
      <c r="GL25" s="162"/>
      <c r="GM25" s="162"/>
    </row>
    <row r="26" spans="2:195" s="169" customFormat="1" ht="12" hidden="1" customHeight="1" x14ac:dyDescent="0.4">
      <c r="B26" s="64"/>
      <c r="C26" s="60"/>
      <c r="D26" s="61"/>
      <c r="E26" s="62"/>
      <c r="F26" s="63"/>
      <c r="G26" s="35"/>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162"/>
      <c r="CO26" s="162"/>
      <c r="CP26" s="162"/>
      <c r="CQ26" s="162"/>
      <c r="CR26" s="162"/>
      <c r="CS26" s="162"/>
      <c r="CT26" s="162"/>
      <c r="CU26" s="162"/>
      <c r="CV26" s="162"/>
      <c r="CW26" s="162"/>
      <c r="CX26" s="162"/>
      <c r="CY26" s="162"/>
      <c r="CZ26" s="162"/>
      <c r="DA26" s="162"/>
      <c r="DB26" s="162"/>
      <c r="DC26" s="162"/>
      <c r="DD26" s="162"/>
      <c r="DE26" s="162"/>
      <c r="DF26" s="162"/>
      <c r="DG26" s="162"/>
      <c r="DH26" s="162"/>
      <c r="DI26" s="162"/>
      <c r="DJ26" s="162"/>
      <c r="DK26" s="162"/>
      <c r="DL26" s="162"/>
      <c r="DM26" s="162"/>
      <c r="DN26" s="162"/>
      <c r="DO26" s="162"/>
      <c r="DP26" s="162"/>
      <c r="DQ26" s="162"/>
      <c r="DR26" s="162"/>
      <c r="DS26" s="162"/>
      <c r="DT26" s="162"/>
      <c r="DU26" s="162"/>
      <c r="DV26" s="162"/>
      <c r="DW26" s="162"/>
      <c r="DX26" s="162"/>
      <c r="DY26" s="162"/>
      <c r="DZ26" s="162"/>
      <c r="EA26" s="162"/>
      <c r="EB26" s="162"/>
      <c r="EC26" s="162"/>
      <c r="ED26" s="162"/>
      <c r="EE26" s="162"/>
      <c r="EF26" s="162"/>
      <c r="EG26" s="162"/>
      <c r="EH26" s="162"/>
      <c r="EI26" s="162"/>
      <c r="EJ26" s="162"/>
      <c r="EK26" s="162"/>
      <c r="EL26" s="162"/>
      <c r="EM26" s="162"/>
      <c r="EN26" s="162"/>
      <c r="EO26" s="162"/>
      <c r="EP26" s="162"/>
      <c r="EQ26" s="162"/>
      <c r="ER26" s="162"/>
      <c r="ES26" s="162"/>
      <c r="ET26" s="162"/>
      <c r="EU26" s="162"/>
      <c r="EV26" s="162"/>
      <c r="EW26" s="162"/>
      <c r="EX26" s="162"/>
      <c r="EY26" s="162"/>
      <c r="EZ26" s="162"/>
      <c r="FA26" s="162"/>
      <c r="FB26" s="162"/>
      <c r="FC26" s="162"/>
      <c r="FD26" s="162"/>
      <c r="FE26" s="162"/>
      <c r="FF26" s="162"/>
      <c r="FG26" s="162"/>
      <c r="FH26" s="162"/>
      <c r="FI26" s="162"/>
      <c r="FJ26" s="162"/>
      <c r="FK26" s="162"/>
      <c r="FL26" s="162"/>
      <c r="FM26" s="162"/>
      <c r="FN26" s="162"/>
      <c r="FO26" s="162"/>
      <c r="FP26" s="162"/>
      <c r="FQ26" s="162"/>
      <c r="FR26" s="162"/>
      <c r="FS26" s="162"/>
      <c r="FT26" s="162"/>
      <c r="FU26" s="162"/>
      <c r="FV26" s="162"/>
      <c r="FW26" s="162"/>
      <c r="FX26" s="162"/>
      <c r="FY26" s="162"/>
      <c r="FZ26" s="162"/>
      <c r="GA26" s="162"/>
      <c r="GB26" s="162"/>
      <c r="GC26" s="162"/>
      <c r="GD26" s="162"/>
      <c r="GE26" s="162"/>
      <c r="GF26" s="162"/>
      <c r="GG26" s="162"/>
      <c r="GH26" s="162"/>
      <c r="GI26" s="162"/>
      <c r="GJ26" s="162"/>
      <c r="GK26" s="162"/>
      <c r="GL26" s="162"/>
      <c r="GM26" s="162"/>
    </row>
    <row r="27" spans="2:195" s="169" customFormat="1" ht="13" hidden="1" customHeight="1" x14ac:dyDescent="0.4">
      <c r="B27" s="65"/>
      <c r="C27" s="66" t="s">
        <v>34</v>
      </c>
      <c r="D27" s="67"/>
      <c r="E27" s="67"/>
      <c r="F27" s="68"/>
      <c r="G27" s="69"/>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162"/>
      <c r="CO27" s="162"/>
      <c r="CP27" s="162"/>
      <c r="CQ27" s="162"/>
      <c r="CR27" s="162"/>
      <c r="CS27" s="162"/>
      <c r="CT27" s="162"/>
      <c r="CU27" s="162"/>
      <c r="CV27" s="162"/>
      <c r="CW27" s="162"/>
      <c r="CX27" s="162"/>
      <c r="CY27" s="162"/>
      <c r="CZ27" s="162"/>
      <c r="DA27" s="162"/>
      <c r="DB27" s="162"/>
      <c r="DC27" s="162"/>
      <c r="DD27" s="162"/>
      <c r="DE27" s="162"/>
      <c r="DF27" s="162"/>
      <c r="DG27" s="162"/>
      <c r="DH27" s="162"/>
      <c r="DI27" s="162"/>
      <c r="DJ27" s="162"/>
      <c r="DK27" s="162"/>
      <c r="DL27" s="162"/>
      <c r="DM27" s="162"/>
      <c r="DN27" s="162"/>
      <c r="DO27" s="162"/>
      <c r="DP27" s="162"/>
      <c r="DQ27" s="162"/>
      <c r="DR27" s="162"/>
      <c r="DS27" s="162"/>
      <c r="DT27" s="162"/>
      <c r="DU27" s="162"/>
      <c r="DV27" s="162"/>
      <c r="DW27" s="162"/>
      <c r="DX27" s="162"/>
      <c r="DY27" s="162"/>
      <c r="DZ27" s="162"/>
      <c r="EA27" s="162"/>
      <c r="EB27" s="162"/>
      <c r="EC27" s="162"/>
      <c r="ED27" s="162"/>
      <c r="EE27" s="162"/>
      <c r="EF27" s="162"/>
      <c r="EG27" s="162"/>
      <c r="EH27" s="162"/>
      <c r="EI27" s="162"/>
      <c r="EJ27" s="162"/>
      <c r="EK27" s="162"/>
      <c r="EL27" s="162"/>
      <c r="EM27" s="162"/>
      <c r="EN27" s="162"/>
      <c r="EO27" s="162"/>
      <c r="EP27" s="162"/>
      <c r="EQ27" s="162"/>
      <c r="ER27" s="162"/>
      <c r="ES27" s="162"/>
      <c r="ET27" s="162"/>
      <c r="EU27" s="162"/>
      <c r="EV27" s="162"/>
      <c r="EW27" s="162"/>
      <c r="EX27" s="162"/>
      <c r="EY27" s="162"/>
      <c r="EZ27" s="162"/>
      <c r="FA27" s="162"/>
      <c r="FB27" s="162"/>
      <c r="FC27" s="162"/>
      <c r="FD27" s="162"/>
      <c r="FE27" s="162"/>
      <c r="FF27" s="162"/>
      <c r="FG27" s="162"/>
      <c r="FH27" s="162"/>
      <c r="FI27" s="162"/>
      <c r="FJ27" s="162"/>
      <c r="FK27" s="162"/>
      <c r="FL27" s="162"/>
      <c r="FM27" s="162"/>
      <c r="FN27" s="162"/>
      <c r="FO27" s="162"/>
      <c r="FP27" s="162"/>
      <c r="FQ27" s="162"/>
      <c r="FR27" s="162"/>
      <c r="FS27" s="162"/>
      <c r="FT27" s="162"/>
      <c r="FU27" s="162"/>
      <c r="FV27" s="162"/>
      <c r="FW27" s="162"/>
      <c r="FX27" s="162"/>
      <c r="FY27" s="162"/>
      <c r="FZ27" s="162"/>
      <c r="GA27" s="162"/>
      <c r="GB27" s="162"/>
      <c r="GC27" s="162"/>
      <c r="GD27" s="162"/>
      <c r="GE27" s="162"/>
      <c r="GF27" s="162"/>
      <c r="GG27" s="162"/>
      <c r="GH27" s="162"/>
      <c r="GI27" s="162"/>
      <c r="GJ27" s="162"/>
      <c r="GK27" s="162"/>
      <c r="GL27" s="162"/>
      <c r="GM27" s="162"/>
    </row>
    <row r="28" spans="2:195" s="169" customFormat="1" ht="12" hidden="1" customHeight="1" x14ac:dyDescent="0.4">
      <c r="B28" s="64"/>
      <c r="C28" s="70"/>
      <c r="D28" s="48"/>
      <c r="E28" s="71"/>
      <c r="F28" s="72"/>
      <c r="G28" s="35"/>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162"/>
      <c r="CO28" s="162"/>
      <c r="CP28" s="162"/>
      <c r="CQ28" s="162"/>
      <c r="CR28" s="162"/>
      <c r="CS28" s="162"/>
      <c r="CT28" s="162"/>
      <c r="CU28" s="162"/>
      <c r="CV28" s="162"/>
      <c r="CW28" s="162"/>
      <c r="CX28" s="162"/>
      <c r="CY28" s="162"/>
      <c r="CZ28" s="162"/>
      <c r="DA28" s="162"/>
      <c r="DB28" s="162"/>
      <c r="DC28" s="162"/>
      <c r="DD28" s="162"/>
      <c r="DE28" s="162"/>
      <c r="DF28" s="162"/>
      <c r="DG28" s="162"/>
      <c r="DH28" s="162"/>
      <c r="DI28" s="162"/>
      <c r="DJ28" s="162"/>
      <c r="DK28" s="162"/>
      <c r="DL28" s="162"/>
      <c r="DM28" s="162"/>
      <c r="DN28" s="162"/>
      <c r="DO28" s="162"/>
      <c r="DP28" s="162"/>
      <c r="DQ28" s="162"/>
      <c r="DR28" s="162"/>
      <c r="DS28" s="162"/>
      <c r="DT28" s="162"/>
      <c r="DU28" s="162"/>
      <c r="DV28" s="162"/>
      <c r="DW28" s="162"/>
      <c r="DX28" s="162"/>
      <c r="DY28" s="162"/>
      <c r="DZ28" s="162"/>
      <c r="EA28" s="162"/>
      <c r="EB28" s="162"/>
      <c r="EC28" s="162"/>
      <c r="ED28" s="162"/>
      <c r="EE28" s="162"/>
      <c r="EF28" s="162"/>
      <c r="EG28" s="162"/>
      <c r="EH28" s="162"/>
      <c r="EI28" s="162"/>
      <c r="EJ28" s="162"/>
      <c r="EK28" s="162"/>
      <c r="EL28" s="162"/>
      <c r="EM28" s="162"/>
      <c r="EN28" s="162"/>
      <c r="EO28" s="162"/>
      <c r="EP28" s="162"/>
      <c r="EQ28" s="162"/>
      <c r="ER28" s="162"/>
      <c r="ES28" s="162"/>
      <c r="ET28" s="162"/>
      <c r="EU28" s="162"/>
      <c r="EV28" s="162"/>
      <c r="EW28" s="162"/>
      <c r="EX28" s="162"/>
      <c r="EY28" s="162"/>
      <c r="EZ28" s="162"/>
      <c r="FA28" s="162"/>
      <c r="FB28" s="162"/>
      <c r="FC28" s="162"/>
      <c r="FD28" s="162"/>
      <c r="FE28" s="162"/>
      <c r="FF28" s="162"/>
      <c r="FG28" s="162"/>
      <c r="FH28" s="162"/>
      <c r="FI28" s="162"/>
      <c r="FJ28" s="162"/>
      <c r="FK28" s="162"/>
      <c r="FL28" s="162"/>
      <c r="FM28" s="162"/>
      <c r="FN28" s="162"/>
      <c r="FO28" s="162"/>
      <c r="FP28" s="162"/>
      <c r="FQ28" s="162"/>
      <c r="FR28" s="162"/>
      <c r="FS28" s="162"/>
      <c r="FT28" s="162"/>
      <c r="FU28" s="162"/>
      <c r="FV28" s="162"/>
      <c r="FW28" s="162"/>
      <c r="FX28" s="162"/>
      <c r="FY28" s="162"/>
      <c r="FZ28" s="162"/>
      <c r="GA28" s="162"/>
      <c r="GB28" s="162"/>
      <c r="GC28" s="162"/>
      <c r="GD28" s="162"/>
      <c r="GE28" s="162"/>
      <c r="GF28" s="162"/>
      <c r="GG28" s="162"/>
      <c r="GH28" s="162"/>
      <c r="GI28" s="162"/>
      <c r="GJ28" s="162"/>
      <c r="GK28" s="162"/>
      <c r="GL28" s="162"/>
      <c r="GM28" s="162"/>
    </row>
    <row r="29" spans="2:195" s="169" customFormat="1" ht="12" hidden="1" customHeight="1" x14ac:dyDescent="0.4">
      <c r="B29" s="64"/>
      <c r="C29" s="73"/>
      <c r="D29" s="48"/>
      <c r="E29" s="33"/>
      <c r="F29" s="63"/>
      <c r="G29" s="35"/>
      <c r="H29" s="186"/>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162"/>
      <c r="CO29" s="162"/>
      <c r="CP29" s="162"/>
      <c r="CQ29" s="162"/>
      <c r="CR29" s="162"/>
      <c r="CS29" s="162"/>
      <c r="CT29" s="162"/>
      <c r="CU29" s="162"/>
      <c r="CV29" s="162"/>
      <c r="CW29" s="162"/>
      <c r="CX29" s="162"/>
      <c r="CY29" s="162"/>
      <c r="CZ29" s="162"/>
      <c r="DA29" s="162"/>
      <c r="DB29" s="162"/>
      <c r="DC29" s="162"/>
      <c r="DD29" s="162"/>
      <c r="DE29" s="162"/>
      <c r="DF29" s="162"/>
      <c r="DG29" s="162"/>
      <c r="DH29" s="162"/>
      <c r="DI29" s="162"/>
      <c r="DJ29" s="162"/>
      <c r="DK29" s="162"/>
      <c r="DL29" s="162"/>
      <c r="DM29" s="162"/>
      <c r="DN29" s="162"/>
      <c r="DO29" s="162"/>
      <c r="DP29" s="162"/>
      <c r="DQ29" s="162"/>
      <c r="DR29" s="162"/>
      <c r="DS29" s="162"/>
      <c r="DT29" s="162"/>
      <c r="DU29" s="162"/>
      <c r="DV29" s="162"/>
      <c r="DW29" s="162"/>
      <c r="DX29" s="162"/>
      <c r="DY29" s="162"/>
      <c r="DZ29" s="162"/>
      <c r="EA29" s="162"/>
      <c r="EB29" s="162"/>
      <c r="EC29" s="162"/>
      <c r="ED29" s="162"/>
      <c r="EE29" s="162"/>
      <c r="EF29" s="162"/>
      <c r="EG29" s="162"/>
      <c r="EH29" s="162"/>
      <c r="EI29" s="162"/>
      <c r="EJ29" s="162"/>
      <c r="EK29" s="162"/>
      <c r="EL29" s="162"/>
      <c r="EM29" s="162"/>
      <c r="EN29" s="162"/>
      <c r="EO29" s="162"/>
      <c r="EP29" s="162"/>
      <c r="EQ29" s="162"/>
      <c r="ER29" s="162"/>
      <c r="ES29" s="162"/>
      <c r="ET29" s="162"/>
      <c r="EU29" s="162"/>
      <c r="EV29" s="162"/>
      <c r="EW29" s="162"/>
      <c r="EX29" s="162"/>
      <c r="EY29" s="162"/>
      <c r="EZ29" s="162"/>
      <c r="FA29" s="162"/>
      <c r="FB29" s="162"/>
      <c r="FC29" s="162"/>
      <c r="FD29" s="162"/>
      <c r="FE29" s="162"/>
      <c r="FF29" s="162"/>
      <c r="FG29" s="162"/>
      <c r="FH29" s="162"/>
      <c r="FI29" s="162"/>
      <c r="FJ29" s="162"/>
      <c r="FK29" s="162"/>
      <c r="FL29" s="162"/>
      <c r="FM29" s="162"/>
      <c r="FN29" s="162"/>
      <c r="FO29" s="162"/>
      <c r="FP29" s="162"/>
      <c r="FQ29" s="162"/>
      <c r="FR29" s="162"/>
      <c r="FS29" s="162"/>
      <c r="FT29" s="162"/>
      <c r="FU29" s="162"/>
      <c r="FV29" s="162"/>
      <c r="FW29" s="162"/>
      <c r="FX29" s="162"/>
      <c r="FY29" s="162"/>
      <c r="FZ29" s="162"/>
      <c r="GA29" s="162"/>
      <c r="GB29" s="162"/>
      <c r="GC29" s="162"/>
      <c r="GD29" s="162"/>
      <c r="GE29" s="162"/>
      <c r="GF29" s="162"/>
      <c r="GG29" s="162"/>
      <c r="GH29" s="162"/>
      <c r="GI29" s="162"/>
      <c r="GJ29" s="162"/>
      <c r="GK29" s="162"/>
      <c r="GL29" s="162"/>
      <c r="GM29" s="162"/>
    </row>
    <row r="30" spans="2:195" s="169" customFormat="1" ht="12" hidden="1" customHeight="1" x14ac:dyDescent="0.4">
      <c r="B30" s="289" t="s">
        <v>35</v>
      </c>
      <c r="C30" s="290"/>
      <c r="D30" s="290"/>
      <c r="E30" s="290"/>
      <c r="F30" s="290"/>
      <c r="G30" s="74"/>
      <c r="H30" s="186"/>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162"/>
      <c r="CO30" s="162"/>
      <c r="CP30" s="162"/>
      <c r="CQ30" s="162"/>
      <c r="CR30" s="162"/>
      <c r="CS30" s="162"/>
      <c r="CT30" s="162"/>
      <c r="CU30" s="162"/>
      <c r="CV30" s="162"/>
      <c r="CW30" s="162"/>
      <c r="CX30" s="162"/>
      <c r="CY30" s="162"/>
      <c r="CZ30" s="162"/>
      <c r="DA30" s="162"/>
      <c r="DB30" s="162"/>
      <c r="DC30" s="162"/>
      <c r="DD30" s="162"/>
      <c r="DE30" s="162"/>
      <c r="DF30" s="162"/>
      <c r="DG30" s="162"/>
      <c r="DH30" s="162"/>
      <c r="DI30" s="162"/>
      <c r="DJ30" s="162"/>
      <c r="DK30" s="162"/>
      <c r="DL30" s="162"/>
      <c r="DM30" s="162"/>
      <c r="DN30" s="162"/>
      <c r="DO30" s="162"/>
      <c r="DP30" s="162"/>
      <c r="DQ30" s="162"/>
      <c r="DR30" s="162"/>
      <c r="DS30" s="162"/>
      <c r="DT30" s="162"/>
      <c r="DU30" s="162"/>
      <c r="DV30" s="162"/>
      <c r="DW30" s="162"/>
      <c r="DX30" s="162"/>
      <c r="DY30" s="162"/>
      <c r="DZ30" s="162"/>
      <c r="EA30" s="162"/>
      <c r="EB30" s="162"/>
      <c r="EC30" s="162"/>
      <c r="ED30" s="162"/>
      <c r="EE30" s="162"/>
      <c r="EF30" s="162"/>
      <c r="EG30" s="162"/>
      <c r="EH30" s="162"/>
      <c r="EI30" s="162"/>
      <c r="EJ30" s="162"/>
      <c r="EK30" s="162"/>
      <c r="EL30" s="162"/>
      <c r="EM30" s="162"/>
      <c r="EN30" s="162"/>
      <c r="EO30" s="162"/>
      <c r="EP30" s="162"/>
      <c r="EQ30" s="162"/>
      <c r="ER30" s="162"/>
      <c r="ES30" s="162"/>
      <c r="ET30" s="162"/>
      <c r="EU30" s="162"/>
      <c r="EV30" s="162"/>
      <c r="EW30" s="162"/>
      <c r="EX30" s="162"/>
      <c r="EY30" s="162"/>
      <c r="EZ30" s="162"/>
      <c r="FA30" s="162"/>
      <c r="FB30" s="162"/>
      <c r="FC30" s="162"/>
      <c r="FD30" s="162"/>
      <c r="FE30" s="162"/>
      <c r="FF30" s="162"/>
      <c r="FG30" s="162"/>
      <c r="FH30" s="162"/>
      <c r="FI30" s="162"/>
      <c r="FJ30" s="162"/>
      <c r="FK30" s="162"/>
      <c r="FL30" s="162"/>
      <c r="FM30" s="162"/>
      <c r="FN30" s="162"/>
      <c r="FO30" s="162"/>
      <c r="FP30" s="162"/>
      <c r="FQ30" s="162"/>
      <c r="FR30" s="162"/>
      <c r="FS30" s="162"/>
      <c r="FT30" s="162"/>
      <c r="FU30" s="162"/>
      <c r="FV30" s="162"/>
      <c r="FW30" s="162"/>
      <c r="FX30" s="162"/>
      <c r="FY30" s="162"/>
      <c r="FZ30" s="162"/>
      <c r="GA30" s="162"/>
      <c r="GB30" s="162"/>
      <c r="GC30" s="162"/>
      <c r="GD30" s="162"/>
      <c r="GE30" s="162"/>
      <c r="GF30" s="162"/>
      <c r="GG30" s="162"/>
      <c r="GH30" s="162"/>
      <c r="GI30" s="162"/>
      <c r="GJ30" s="162"/>
      <c r="GK30" s="162"/>
      <c r="GL30" s="162"/>
      <c r="GM30" s="162"/>
    </row>
    <row r="31" spans="2:195" s="169" customFormat="1" ht="13" hidden="1" customHeight="1" x14ac:dyDescent="0.4">
      <c r="B31" s="75"/>
      <c r="C31" s="76" t="s">
        <v>36</v>
      </c>
      <c r="D31" s="77"/>
      <c r="E31" s="77"/>
      <c r="F31" s="78"/>
      <c r="G31" s="79"/>
      <c r="H31" s="186"/>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2"/>
      <c r="DJ31" s="162"/>
      <c r="DK31" s="162"/>
      <c r="DL31" s="162"/>
      <c r="DM31" s="162"/>
      <c r="DN31" s="162"/>
      <c r="DO31" s="162"/>
      <c r="DP31" s="162"/>
      <c r="DQ31" s="162"/>
      <c r="DR31" s="162"/>
      <c r="DS31" s="162"/>
      <c r="DT31" s="162"/>
      <c r="DU31" s="162"/>
      <c r="DV31" s="162"/>
      <c r="DW31" s="162"/>
      <c r="DX31" s="162"/>
      <c r="DY31" s="162"/>
      <c r="DZ31" s="162"/>
      <c r="EA31" s="162"/>
      <c r="EB31" s="162"/>
      <c r="EC31" s="162"/>
      <c r="ED31" s="162"/>
      <c r="EE31" s="162"/>
      <c r="EF31" s="162"/>
      <c r="EG31" s="162"/>
      <c r="EH31" s="162"/>
      <c r="EI31" s="162"/>
      <c r="EJ31" s="162"/>
      <c r="EK31" s="162"/>
      <c r="EL31" s="162"/>
      <c r="EM31" s="162"/>
      <c r="EN31" s="162"/>
      <c r="EO31" s="162"/>
      <c r="EP31" s="162"/>
      <c r="EQ31" s="162"/>
      <c r="ER31" s="162"/>
      <c r="ES31" s="162"/>
      <c r="ET31" s="162"/>
      <c r="EU31" s="162"/>
      <c r="EV31" s="162"/>
      <c r="EW31" s="162"/>
      <c r="EX31" s="162"/>
      <c r="EY31" s="162"/>
      <c r="EZ31" s="162"/>
      <c r="FA31" s="162"/>
      <c r="FB31" s="162"/>
      <c r="FC31" s="162"/>
      <c r="FD31" s="162"/>
      <c r="FE31" s="162"/>
      <c r="FF31" s="162"/>
      <c r="FG31" s="162"/>
      <c r="FH31" s="162"/>
      <c r="FI31" s="162"/>
      <c r="FJ31" s="162"/>
      <c r="FK31" s="162"/>
      <c r="FL31" s="162"/>
      <c r="FM31" s="162"/>
      <c r="FN31" s="162"/>
      <c r="FO31" s="162"/>
      <c r="FP31" s="162"/>
      <c r="FQ31" s="162"/>
      <c r="FR31" s="162"/>
      <c r="FS31" s="162"/>
      <c r="FT31" s="162"/>
      <c r="FU31" s="162"/>
      <c r="FV31" s="162"/>
      <c r="FW31" s="162"/>
      <c r="FX31" s="162"/>
      <c r="FY31" s="162"/>
      <c r="FZ31" s="162"/>
      <c r="GA31" s="162"/>
      <c r="GB31" s="162"/>
      <c r="GC31" s="162"/>
      <c r="GD31" s="162"/>
      <c r="GE31" s="162"/>
      <c r="GF31" s="162"/>
      <c r="GG31" s="162"/>
      <c r="GH31" s="162"/>
      <c r="GI31" s="162"/>
      <c r="GJ31" s="162"/>
      <c r="GK31" s="162"/>
      <c r="GL31" s="162"/>
      <c r="GM31" s="162"/>
    </row>
    <row r="32" spans="2:195" s="169" customFormat="1" ht="13" hidden="1" customHeight="1" x14ac:dyDescent="0.4">
      <c r="B32" s="64"/>
      <c r="C32" s="80" t="s">
        <v>37</v>
      </c>
      <c r="D32" s="81"/>
      <c r="E32" s="81"/>
      <c r="F32" s="82"/>
      <c r="G32" s="83"/>
      <c r="H32" s="190"/>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2"/>
      <c r="BG32" s="162"/>
      <c r="BH32" s="162"/>
      <c r="BI32" s="162"/>
      <c r="BJ32" s="162"/>
      <c r="BK32" s="162"/>
      <c r="BL32" s="162"/>
      <c r="BM32" s="162"/>
      <c r="BN32" s="162"/>
      <c r="BO32" s="162"/>
      <c r="BP32" s="162"/>
      <c r="BQ32" s="162"/>
      <c r="BR32" s="162"/>
      <c r="BS32" s="162"/>
      <c r="BT32" s="162"/>
      <c r="BU32" s="162"/>
      <c r="BV32" s="162"/>
      <c r="BW32" s="162"/>
      <c r="BX32" s="162"/>
      <c r="BY32" s="162"/>
      <c r="BZ32" s="162"/>
      <c r="CA32" s="162"/>
      <c r="CB32" s="162"/>
      <c r="CC32" s="162"/>
      <c r="CD32" s="162"/>
      <c r="CE32" s="162"/>
      <c r="CF32" s="162"/>
      <c r="CG32" s="162"/>
      <c r="CH32" s="162"/>
      <c r="CI32" s="162"/>
      <c r="CJ32" s="162"/>
      <c r="CK32" s="162"/>
      <c r="CL32" s="162"/>
      <c r="CM32" s="162"/>
      <c r="CN32" s="162"/>
      <c r="CO32" s="162"/>
      <c r="CP32" s="162"/>
      <c r="CQ32" s="162"/>
      <c r="CR32" s="162"/>
      <c r="CS32" s="162"/>
      <c r="CT32" s="162"/>
      <c r="CU32" s="162"/>
      <c r="CV32" s="162"/>
      <c r="CW32" s="162"/>
      <c r="CX32" s="162"/>
      <c r="CY32" s="162"/>
      <c r="CZ32" s="162"/>
      <c r="DA32" s="162"/>
      <c r="DB32" s="162"/>
      <c r="DC32" s="162"/>
      <c r="DD32" s="162"/>
      <c r="DE32" s="162"/>
      <c r="DF32" s="162"/>
      <c r="DG32" s="162"/>
      <c r="DH32" s="162"/>
      <c r="DI32" s="162"/>
      <c r="DJ32" s="162"/>
      <c r="DK32" s="162"/>
      <c r="DL32" s="162"/>
      <c r="DM32" s="162"/>
      <c r="DN32" s="162"/>
      <c r="DO32" s="162"/>
      <c r="DP32" s="162"/>
      <c r="DQ32" s="162"/>
      <c r="DR32" s="162"/>
      <c r="DS32" s="162"/>
      <c r="DT32" s="162"/>
      <c r="DU32" s="162"/>
      <c r="DV32" s="162"/>
      <c r="DW32" s="162"/>
      <c r="DX32" s="162"/>
      <c r="DY32" s="162"/>
      <c r="DZ32" s="162"/>
      <c r="EA32" s="162"/>
      <c r="EB32" s="162"/>
      <c r="EC32" s="162"/>
      <c r="ED32" s="162"/>
      <c r="EE32" s="162"/>
      <c r="EF32" s="162"/>
      <c r="EG32" s="162"/>
      <c r="EH32" s="162"/>
      <c r="EI32" s="162"/>
      <c r="EJ32" s="162"/>
      <c r="EK32" s="162"/>
      <c r="EL32" s="162"/>
      <c r="EM32" s="162"/>
      <c r="EN32" s="162"/>
      <c r="EO32" s="162"/>
      <c r="EP32" s="162"/>
      <c r="EQ32" s="162"/>
      <c r="ER32" s="162"/>
      <c r="ES32" s="162"/>
      <c r="ET32" s="162"/>
      <c r="EU32" s="162"/>
      <c r="EV32" s="162"/>
      <c r="EW32" s="162"/>
      <c r="EX32" s="162"/>
      <c r="EY32" s="162"/>
      <c r="EZ32" s="162"/>
      <c r="FA32" s="162"/>
      <c r="FB32" s="162"/>
      <c r="FC32" s="162"/>
      <c r="FD32" s="162"/>
      <c r="FE32" s="162"/>
      <c r="FF32" s="162"/>
      <c r="FG32" s="162"/>
      <c r="FH32" s="162"/>
      <c r="FI32" s="162"/>
      <c r="FJ32" s="162"/>
      <c r="FK32" s="162"/>
      <c r="FL32" s="162"/>
      <c r="FM32" s="162"/>
      <c r="FN32" s="162"/>
      <c r="FO32" s="162"/>
      <c r="FP32" s="162"/>
      <c r="FQ32" s="162"/>
      <c r="FR32" s="162"/>
      <c r="FS32" s="162"/>
      <c r="FT32" s="162"/>
      <c r="FU32" s="162"/>
      <c r="FV32" s="162"/>
      <c r="FW32" s="162"/>
      <c r="FX32" s="162"/>
      <c r="FY32" s="162"/>
      <c r="FZ32" s="162"/>
      <c r="GA32" s="162"/>
      <c r="GB32" s="162"/>
      <c r="GC32" s="162"/>
      <c r="GD32" s="162"/>
      <c r="GE32" s="162"/>
      <c r="GF32" s="162"/>
      <c r="GG32" s="162"/>
      <c r="GH32" s="162"/>
      <c r="GI32" s="162"/>
      <c r="GJ32" s="162"/>
      <c r="GK32" s="162"/>
      <c r="GL32" s="162"/>
      <c r="GM32" s="162"/>
    </row>
    <row r="33" spans="1:195" s="169" customFormat="1" ht="18.75" customHeight="1" thickBot="1" x14ac:dyDescent="0.45">
      <c r="B33" s="26"/>
      <c r="C33" s="245" t="s">
        <v>38</v>
      </c>
      <c r="D33" s="245"/>
      <c r="E33" s="245"/>
      <c r="F33" s="245"/>
      <c r="G33" s="85">
        <f>SUM(G11:G32)</f>
        <v>110888000</v>
      </c>
      <c r="H33" s="186"/>
      <c r="I33" s="191"/>
      <c r="J33" s="19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2"/>
      <c r="BC33" s="162"/>
      <c r="BD33" s="162"/>
      <c r="BE33" s="162"/>
      <c r="BF33" s="162"/>
      <c r="BG33" s="162"/>
      <c r="BH33" s="162"/>
      <c r="BI33" s="162"/>
      <c r="BJ33" s="162"/>
      <c r="BK33" s="162"/>
      <c r="BL33" s="162"/>
      <c r="BM33" s="162"/>
      <c r="BN33" s="162"/>
      <c r="BO33" s="162"/>
      <c r="BP33" s="162"/>
      <c r="BQ33" s="162"/>
      <c r="BR33" s="162"/>
      <c r="BS33" s="162"/>
      <c r="BT33" s="162"/>
      <c r="BU33" s="162"/>
      <c r="BV33" s="162"/>
      <c r="BW33" s="162"/>
      <c r="BX33" s="162"/>
      <c r="BY33" s="162"/>
      <c r="BZ33" s="162"/>
      <c r="CA33" s="162"/>
      <c r="CB33" s="162"/>
      <c r="CC33" s="162"/>
      <c r="CD33" s="162"/>
      <c r="CE33" s="162"/>
      <c r="CF33" s="162"/>
      <c r="CG33" s="162"/>
      <c r="CH33" s="162"/>
      <c r="CI33" s="162"/>
      <c r="CJ33" s="162"/>
      <c r="CK33" s="162"/>
      <c r="CL33" s="162"/>
      <c r="CM33" s="162"/>
      <c r="CN33" s="162"/>
      <c r="CO33" s="162"/>
      <c r="CP33" s="162"/>
      <c r="CQ33" s="162"/>
      <c r="CR33" s="162"/>
      <c r="CS33" s="162"/>
      <c r="CT33" s="162"/>
      <c r="CU33" s="162"/>
      <c r="CV33" s="162"/>
      <c r="CW33" s="162"/>
      <c r="CX33" s="162"/>
      <c r="CY33" s="162"/>
      <c r="CZ33" s="162"/>
      <c r="DA33" s="162"/>
      <c r="DB33" s="162"/>
      <c r="DC33" s="162"/>
      <c r="DD33" s="162"/>
      <c r="DE33" s="162"/>
      <c r="DF33" s="162"/>
      <c r="DG33" s="162"/>
      <c r="DH33" s="162"/>
      <c r="DI33" s="162"/>
      <c r="DJ33" s="162"/>
      <c r="DK33" s="162"/>
      <c r="DL33" s="162"/>
      <c r="DM33" s="162"/>
      <c r="DN33" s="162"/>
      <c r="DO33" s="162"/>
      <c r="DP33" s="162"/>
      <c r="DQ33" s="162"/>
      <c r="DR33" s="162"/>
      <c r="DS33" s="162"/>
      <c r="DT33" s="162"/>
      <c r="DU33" s="162"/>
      <c r="DV33" s="162"/>
      <c r="DW33" s="162"/>
      <c r="DX33" s="162"/>
      <c r="DY33" s="162"/>
      <c r="DZ33" s="162"/>
      <c r="EA33" s="162"/>
      <c r="EB33" s="162"/>
      <c r="EC33" s="162"/>
      <c r="ED33" s="162"/>
      <c r="EE33" s="162"/>
      <c r="EF33" s="162"/>
      <c r="EG33" s="162"/>
      <c r="EH33" s="162"/>
      <c r="EI33" s="162"/>
      <c r="EJ33" s="162"/>
      <c r="EK33" s="162"/>
      <c r="EL33" s="162"/>
      <c r="EM33" s="162"/>
      <c r="EN33" s="162"/>
      <c r="EO33" s="162"/>
      <c r="EP33" s="162"/>
      <c r="EQ33" s="162"/>
      <c r="ER33" s="162"/>
      <c r="ES33" s="162"/>
      <c r="ET33" s="162"/>
      <c r="EU33" s="162"/>
      <c r="EV33" s="162"/>
      <c r="EW33" s="162"/>
      <c r="EX33" s="162"/>
      <c r="EY33" s="162"/>
      <c r="EZ33" s="162"/>
      <c r="FA33" s="162"/>
      <c r="FB33" s="162"/>
      <c r="FC33" s="162"/>
      <c r="FD33" s="162"/>
      <c r="FE33" s="162"/>
      <c r="FF33" s="162"/>
      <c r="FG33" s="162"/>
      <c r="FH33" s="162"/>
      <c r="FI33" s="162"/>
      <c r="FJ33" s="162"/>
      <c r="FK33" s="162"/>
      <c r="FL33" s="162"/>
      <c r="FM33" s="162"/>
      <c r="FN33" s="162"/>
      <c r="FO33" s="162"/>
      <c r="FP33" s="162"/>
      <c r="FQ33" s="162"/>
      <c r="FR33" s="162"/>
      <c r="FS33" s="162"/>
      <c r="FT33" s="162"/>
      <c r="FU33" s="162"/>
      <c r="FV33" s="162"/>
      <c r="FW33" s="162"/>
      <c r="FX33" s="162"/>
      <c r="FY33" s="162"/>
      <c r="FZ33" s="162"/>
      <c r="GA33" s="162"/>
      <c r="GB33" s="162"/>
      <c r="GC33" s="162"/>
      <c r="GD33" s="162"/>
      <c r="GE33" s="162"/>
      <c r="GF33" s="162"/>
      <c r="GG33" s="162"/>
      <c r="GH33" s="162"/>
      <c r="GI33" s="162"/>
      <c r="GJ33" s="162"/>
      <c r="GK33" s="162"/>
      <c r="GL33" s="162"/>
      <c r="GM33" s="162"/>
    </row>
    <row r="34" spans="1:195" s="169" customFormat="1" ht="18.75" customHeight="1" thickBot="1" x14ac:dyDescent="0.45">
      <c r="B34" s="88"/>
      <c r="C34" s="255" t="s">
        <v>39</v>
      </c>
      <c r="D34" s="255"/>
      <c r="E34" s="255"/>
      <c r="F34" s="255"/>
      <c r="G34" s="89">
        <v>2.2000000000000002</v>
      </c>
      <c r="H34" s="193" t="s">
        <v>40</v>
      </c>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c r="CI34" s="162"/>
      <c r="CJ34" s="162"/>
      <c r="CK34" s="162"/>
      <c r="CL34" s="162"/>
      <c r="CM34" s="162"/>
      <c r="CN34" s="162"/>
      <c r="CO34" s="162"/>
      <c r="CP34" s="162"/>
      <c r="CQ34" s="162"/>
      <c r="CR34" s="162"/>
      <c r="CS34" s="162"/>
      <c r="CT34" s="162"/>
      <c r="CU34" s="162"/>
      <c r="CV34" s="162"/>
      <c r="CW34" s="162"/>
      <c r="CX34" s="162"/>
      <c r="CY34" s="162"/>
      <c r="CZ34" s="162"/>
      <c r="DA34" s="162"/>
      <c r="DB34" s="162"/>
      <c r="DC34" s="162"/>
      <c r="DD34" s="162"/>
      <c r="DE34" s="162"/>
      <c r="DF34" s="162"/>
      <c r="DG34" s="162"/>
      <c r="DH34" s="162"/>
      <c r="DI34" s="162"/>
      <c r="DJ34" s="162"/>
      <c r="DK34" s="162"/>
      <c r="DL34" s="162"/>
      <c r="DM34" s="162"/>
      <c r="DN34" s="162"/>
      <c r="DO34" s="162"/>
      <c r="DP34" s="162"/>
      <c r="DQ34" s="162"/>
      <c r="DR34" s="162"/>
      <c r="DS34" s="162"/>
      <c r="DT34" s="162"/>
      <c r="DU34" s="162"/>
      <c r="DV34" s="162"/>
      <c r="DW34" s="162"/>
      <c r="DX34" s="162"/>
      <c r="DY34" s="162"/>
      <c r="DZ34" s="162"/>
      <c r="EA34" s="162"/>
      <c r="EB34" s="162"/>
      <c r="EC34" s="162"/>
      <c r="ED34" s="162"/>
      <c r="EE34" s="162"/>
      <c r="EF34" s="162"/>
      <c r="EG34" s="162"/>
      <c r="EH34" s="162"/>
      <c r="EI34" s="162"/>
      <c r="EJ34" s="162"/>
      <c r="EK34" s="162"/>
      <c r="EL34" s="162"/>
      <c r="EM34" s="162"/>
      <c r="EN34" s="162"/>
      <c r="EO34" s="162"/>
      <c r="EP34" s="162"/>
      <c r="EQ34" s="162"/>
      <c r="ER34" s="162"/>
      <c r="ES34" s="162"/>
      <c r="ET34" s="162"/>
      <c r="EU34" s="162"/>
      <c r="EV34" s="162"/>
      <c r="EW34" s="162"/>
      <c r="EX34" s="162"/>
      <c r="EY34" s="162"/>
      <c r="EZ34" s="162"/>
      <c r="FA34" s="162"/>
      <c r="FB34" s="162"/>
      <c r="FC34" s="162"/>
      <c r="FD34" s="162"/>
      <c r="FE34" s="162"/>
      <c r="FF34" s="162"/>
      <c r="FG34" s="162"/>
      <c r="FH34" s="162"/>
      <c r="FI34" s="162"/>
      <c r="FJ34" s="162"/>
      <c r="FK34" s="162"/>
      <c r="FL34" s="162"/>
      <c r="FM34" s="162"/>
      <c r="FN34" s="162"/>
      <c r="FO34" s="162"/>
      <c r="FP34" s="162"/>
      <c r="FQ34" s="162"/>
      <c r="FR34" s="162"/>
      <c r="FS34" s="162"/>
      <c r="FT34" s="162"/>
      <c r="FU34" s="162"/>
      <c r="FV34" s="162"/>
      <c r="FW34" s="162"/>
      <c r="FX34" s="162"/>
      <c r="FY34" s="162"/>
      <c r="FZ34" s="162"/>
      <c r="GA34" s="162"/>
      <c r="GB34" s="162"/>
      <c r="GC34" s="162"/>
      <c r="GD34" s="162"/>
      <c r="GE34" s="162"/>
      <c r="GF34" s="162"/>
      <c r="GG34" s="162"/>
      <c r="GH34" s="162"/>
      <c r="GI34" s="162"/>
      <c r="GJ34" s="162"/>
      <c r="GK34" s="162"/>
      <c r="GL34" s="162"/>
      <c r="GM34" s="162"/>
    </row>
    <row r="35" spans="1:195" s="169" customFormat="1" ht="18.75" customHeight="1" x14ac:dyDescent="0.4">
      <c r="B35" s="26"/>
      <c r="C35" s="245" t="s">
        <v>41</v>
      </c>
      <c r="D35" s="245"/>
      <c r="E35" s="245"/>
      <c r="F35" s="245"/>
      <c r="G35" s="91">
        <f>+G33*G34</f>
        <v>243953600.00000003</v>
      </c>
      <c r="H35" s="186"/>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2"/>
      <c r="BC35" s="162"/>
      <c r="BD35" s="162"/>
      <c r="BE35" s="162"/>
      <c r="BF35" s="162"/>
      <c r="BG35" s="162"/>
      <c r="BH35" s="162"/>
      <c r="BI35" s="162"/>
      <c r="BJ35" s="162"/>
      <c r="BK35" s="162"/>
      <c r="BL35" s="162"/>
      <c r="BM35" s="162"/>
      <c r="BN35" s="162"/>
      <c r="BO35" s="162"/>
      <c r="BP35" s="162"/>
      <c r="BQ35" s="162"/>
      <c r="BR35" s="162"/>
      <c r="BS35" s="162"/>
      <c r="BT35" s="162"/>
      <c r="BU35" s="162"/>
      <c r="BV35" s="162"/>
      <c r="BW35" s="162"/>
      <c r="BX35" s="162"/>
      <c r="BY35" s="162"/>
      <c r="BZ35" s="162"/>
      <c r="CA35" s="162"/>
      <c r="CB35" s="162"/>
      <c r="CC35" s="162"/>
      <c r="CD35" s="162"/>
      <c r="CE35" s="162"/>
      <c r="CF35" s="162"/>
      <c r="CG35" s="162"/>
      <c r="CH35" s="162"/>
      <c r="CI35" s="162"/>
      <c r="CJ35" s="162"/>
      <c r="CK35" s="162"/>
      <c r="CL35" s="162"/>
      <c r="CM35" s="162"/>
      <c r="CN35" s="162"/>
      <c r="CO35" s="162"/>
      <c r="CP35" s="162"/>
      <c r="CQ35" s="162"/>
      <c r="CR35" s="162"/>
      <c r="CS35" s="162"/>
      <c r="CT35" s="162"/>
      <c r="CU35" s="162"/>
      <c r="CV35" s="162"/>
      <c r="CW35" s="162"/>
      <c r="CX35" s="162"/>
      <c r="CY35" s="162"/>
      <c r="CZ35" s="162"/>
      <c r="DA35" s="162"/>
      <c r="DB35" s="162"/>
      <c r="DC35" s="162"/>
      <c r="DD35" s="162"/>
      <c r="DE35" s="162"/>
      <c r="DF35" s="162"/>
      <c r="DG35" s="162"/>
      <c r="DH35" s="162"/>
      <c r="DI35" s="162"/>
      <c r="DJ35" s="162"/>
      <c r="DK35" s="162"/>
      <c r="DL35" s="162"/>
      <c r="DM35" s="162"/>
      <c r="DN35" s="162"/>
      <c r="DO35" s="162"/>
      <c r="DP35" s="162"/>
      <c r="DQ35" s="162"/>
      <c r="DR35" s="162"/>
      <c r="DS35" s="162"/>
      <c r="DT35" s="162"/>
      <c r="DU35" s="162"/>
      <c r="DV35" s="162"/>
      <c r="DW35" s="162"/>
      <c r="DX35" s="162"/>
      <c r="DY35" s="162"/>
      <c r="DZ35" s="162"/>
      <c r="EA35" s="162"/>
      <c r="EB35" s="162"/>
      <c r="EC35" s="162"/>
      <c r="ED35" s="162"/>
      <c r="EE35" s="162"/>
      <c r="EF35" s="162"/>
      <c r="EG35" s="162"/>
      <c r="EH35" s="162"/>
      <c r="EI35" s="162"/>
      <c r="EJ35" s="162"/>
      <c r="EK35" s="162"/>
      <c r="EL35" s="162"/>
      <c r="EM35" s="162"/>
      <c r="EN35" s="162"/>
      <c r="EO35" s="162"/>
      <c r="EP35" s="162"/>
      <c r="EQ35" s="162"/>
      <c r="ER35" s="162"/>
      <c r="ES35" s="162"/>
      <c r="ET35" s="162"/>
      <c r="EU35" s="162"/>
      <c r="EV35" s="162"/>
      <c r="EW35" s="162"/>
      <c r="EX35" s="162"/>
      <c r="EY35" s="162"/>
      <c r="EZ35" s="162"/>
      <c r="FA35" s="162"/>
      <c r="FB35" s="162"/>
      <c r="FC35" s="162"/>
      <c r="FD35" s="162"/>
      <c r="FE35" s="162"/>
      <c r="FF35" s="162"/>
      <c r="FG35" s="162"/>
      <c r="FH35" s="162"/>
      <c r="FI35" s="162"/>
      <c r="FJ35" s="162"/>
      <c r="FK35" s="162"/>
      <c r="FL35" s="162"/>
      <c r="FM35" s="162"/>
      <c r="FN35" s="162"/>
      <c r="FO35" s="162"/>
      <c r="FP35" s="162"/>
      <c r="FQ35" s="162"/>
      <c r="FR35" s="162"/>
      <c r="FS35" s="162"/>
      <c r="FT35" s="162"/>
      <c r="FU35" s="162"/>
      <c r="FV35" s="162"/>
      <c r="FW35" s="162"/>
      <c r="FX35" s="162"/>
      <c r="FY35" s="162"/>
      <c r="FZ35" s="162"/>
      <c r="GA35" s="162"/>
      <c r="GB35" s="162"/>
      <c r="GC35" s="162"/>
      <c r="GD35" s="162"/>
      <c r="GE35" s="162"/>
      <c r="GF35" s="162"/>
      <c r="GG35" s="162"/>
      <c r="GH35" s="162"/>
      <c r="GI35" s="162"/>
      <c r="GJ35" s="162"/>
      <c r="GK35" s="162"/>
      <c r="GL35" s="162"/>
      <c r="GM35" s="162"/>
    </row>
    <row r="36" spans="1:195" s="169" customFormat="1" ht="18.75" customHeight="1" x14ac:dyDescent="0.4">
      <c r="B36" s="256" t="s">
        <v>42</v>
      </c>
      <c r="C36" s="257"/>
      <c r="D36" s="257"/>
      <c r="E36" s="257"/>
      <c r="F36" s="257"/>
      <c r="G36" s="258"/>
      <c r="H36" s="186"/>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2"/>
      <c r="BA36" s="162"/>
      <c r="BB36" s="162"/>
      <c r="BC36" s="162"/>
      <c r="BD36" s="162"/>
      <c r="BE36" s="162"/>
      <c r="BF36" s="162"/>
      <c r="BG36" s="162"/>
      <c r="BH36" s="162"/>
      <c r="BI36" s="162"/>
      <c r="BJ36" s="162"/>
      <c r="BK36" s="162"/>
      <c r="BL36" s="162"/>
      <c r="BM36" s="162"/>
      <c r="BN36" s="162"/>
      <c r="BO36" s="162"/>
      <c r="BP36" s="162"/>
      <c r="BQ36" s="162"/>
      <c r="BR36" s="162"/>
      <c r="BS36" s="162"/>
      <c r="BT36" s="162"/>
      <c r="BU36" s="162"/>
      <c r="BV36" s="162"/>
      <c r="BW36" s="162"/>
      <c r="BX36" s="162"/>
      <c r="BY36" s="162"/>
      <c r="BZ36" s="162"/>
      <c r="CA36" s="162"/>
      <c r="CB36" s="162"/>
      <c r="CC36" s="162"/>
      <c r="CD36" s="162"/>
      <c r="CE36" s="162"/>
      <c r="CF36" s="162"/>
      <c r="CG36" s="162"/>
      <c r="CH36" s="162"/>
      <c r="CI36" s="162"/>
      <c r="CJ36" s="162"/>
      <c r="CK36" s="162"/>
      <c r="CL36" s="162"/>
      <c r="CM36" s="162"/>
      <c r="CN36" s="162"/>
      <c r="CO36" s="162"/>
      <c r="CP36" s="162"/>
      <c r="CQ36" s="162"/>
      <c r="CR36" s="162"/>
      <c r="CS36" s="162"/>
      <c r="CT36" s="162"/>
      <c r="CU36" s="162"/>
      <c r="CV36" s="162"/>
      <c r="CW36" s="162"/>
      <c r="CX36" s="162"/>
      <c r="CY36" s="162"/>
      <c r="CZ36" s="162"/>
      <c r="DA36" s="162"/>
      <c r="DB36" s="162"/>
      <c r="DC36" s="162"/>
      <c r="DD36" s="162"/>
      <c r="DE36" s="162"/>
      <c r="DF36" s="162"/>
      <c r="DG36" s="162"/>
      <c r="DH36" s="162"/>
      <c r="DI36" s="162"/>
      <c r="DJ36" s="162"/>
      <c r="DK36" s="162"/>
      <c r="DL36" s="162"/>
      <c r="DM36" s="162"/>
      <c r="DN36" s="162"/>
      <c r="DO36" s="162"/>
      <c r="DP36" s="162"/>
      <c r="DQ36" s="162"/>
      <c r="DR36" s="162"/>
      <c r="DS36" s="162"/>
      <c r="DT36" s="162"/>
      <c r="DU36" s="162"/>
      <c r="DV36" s="162"/>
      <c r="DW36" s="162"/>
      <c r="DX36" s="162"/>
      <c r="DY36" s="162"/>
      <c r="DZ36" s="162"/>
      <c r="EA36" s="162"/>
      <c r="EB36" s="162"/>
      <c r="EC36" s="162"/>
      <c r="ED36" s="162"/>
      <c r="EE36" s="162"/>
      <c r="EF36" s="162"/>
      <c r="EG36" s="162"/>
      <c r="EH36" s="162"/>
      <c r="EI36" s="162"/>
      <c r="EJ36" s="162"/>
      <c r="EK36" s="162"/>
      <c r="EL36" s="162"/>
      <c r="EM36" s="162"/>
      <c r="EN36" s="162"/>
      <c r="EO36" s="162"/>
      <c r="EP36" s="162"/>
      <c r="EQ36" s="162"/>
      <c r="ER36" s="162"/>
      <c r="ES36" s="162"/>
      <c r="ET36" s="162"/>
      <c r="EU36" s="162"/>
      <c r="EV36" s="162"/>
      <c r="EW36" s="162"/>
      <c r="EX36" s="162"/>
      <c r="EY36" s="162"/>
      <c r="EZ36" s="162"/>
      <c r="FA36" s="162"/>
      <c r="FB36" s="162"/>
      <c r="FC36" s="162"/>
      <c r="FD36" s="162"/>
      <c r="FE36" s="162"/>
      <c r="FF36" s="162"/>
      <c r="FG36" s="162"/>
      <c r="FH36" s="162"/>
      <c r="FI36" s="162"/>
      <c r="FJ36" s="162"/>
      <c r="FK36" s="162"/>
      <c r="FL36" s="162"/>
      <c r="FM36" s="162"/>
      <c r="FN36" s="162"/>
      <c r="FO36" s="162"/>
      <c r="FP36" s="162"/>
      <c r="FQ36" s="162"/>
      <c r="FR36" s="162"/>
      <c r="FS36" s="162"/>
      <c r="FT36" s="162"/>
      <c r="FU36" s="162"/>
      <c r="FV36" s="162"/>
      <c r="FW36" s="162"/>
      <c r="FX36" s="162"/>
      <c r="FY36" s="162"/>
      <c r="FZ36" s="162"/>
      <c r="GA36" s="162"/>
      <c r="GB36" s="162"/>
      <c r="GC36" s="162"/>
      <c r="GD36" s="162"/>
      <c r="GE36" s="162"/>
      <c r="GF36" s="162"/>
      <c r="GG36" s="162"/>
      <c r="GH36" s="162"/>
      <c r="GI36" s="162"/>
      <c r="GJ36" s="162"/>
      <c r="GK36" s="162"/>
      <c r="GL36" s="162"/>
      <c r="GM36" s="162"/>
    </row>
    <row r="37" spans="1:195" s="169" customFormat="1" ht="15" customHeight="1" x14ac:dyDescent="0.4">
      <c r="B37" s="259" t="s">
        <v>91</v>
      </c>
      <c r="C37" s="260"/>
      <c r="D37" s="261" t="s">
        <v>44</v>
      </c>
      <c r="E37" s="262"/>
      <c r="F37" s="267" t="s">
        <v>92</v>
      </c>
      <c r="G37" s="270" t="s">
        <v>93</v>
      </c>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2"/>
      <c r="BG37" s="162"/>
      <c r="BH37" s="162"/>
      <c r="BI37" s="162"/>
      <c r="BJ37" s="162"/>
      <c r="BK37" s="162"/>
      <c r="BL37" s="162"/>
      <c r="BM37" s="162"/>
      <c r="BN37" s="162"/>
      <c r="BO37" s="162"/>
      <c r="BP37" s="162"/>
      <c r="BQ37" s="162"/>
      <c r="BR37" s="162"/>
      <c r="BS37" s="162"/>
      <c r="BT37" s="162"/>
      <c r="BU37" s="162"/>
      <c r="BV37" s="162"/>
      <c r="BW37" s="162"/>
      <c r="BX37" s="162"/>
      <c r="BY37" s="162"/>
      <c r="BZ37" s="162"/>
      <c r="CA37" s="162"/>
      <c r="CB37" s="162"/>
      <c r="CC37" s="162"/>
      <c r="CD37" s="162"/>
      <c r="CE37" s="162"/>
      <c r="CF37" s="162"/>
      <c r="CG37" s="162"/>
      <c r="CH37" s="162"/>
      <c r="CI37" s="162"/>
      <c r="CJ37" s="162"/>
      <c r="CK37" s="162"/>
      <c r="CL37" s="162"/>
      <c r="CM37" s="162"/>
      <c r="CN37" s="162"/>
      <c r="CO37" s="162"/>
      <c r="CP37" s="162"/>
      <c r="CQ37" s="162"/>
      <c r="CR37" s="162"/>
      <c r="CS37" s="162"/>
      <c r="CT37" s="162"/>
      <c r="CU37" s="162"/>
      <c r="CV37" s="162"/>
      <c r="CW37" s="162"/>
      <c r="CX37" s="162"/>
      <c r="CY37" s="162"/>
      <c r="CZ37" s="162"/>
      <c r="DA37" s="162"/>
      <c r="DB37" s="162"/>
      <c r="DC37" s="162"/>
      <c r="DD37" s="162"/>
      <c r="DE37" s="162"/>
      <c r="DF37" s="162"/>
      <c r="DG37" s="162"/>
      <c r="DH37" s="162"/>
      <c r="DI37" s="162"/>
      <c r="DJ37" s="162"/>
      <c r="DK37" s="162"/>
      <c r="DL37" s="162"/>
      <c r="DM37" s="162"/>
      <c r="DN37" s="162"/>
      <c r="DO37" s="162"/>
      <c r="DP37" s="162"/>
      <c r="DQ37" s="162"/>
      <c r="DR37" s="162"/>
      <c r="DS37" s="162"/>
      <c r="DT37" s="162"/>
      <c r="DU37" s="162"/>
      <c r="DV37" s="162"/>
      <c r="DW37" s="162"/>
      <c r="DX37" s="162"/>
      <c r="DY37" s="162"/>
      <c r="DZ37" s="162"/>
      <c r="EA37" s="162"/>
      <c r="EB37" s="162"/>
      <c r="EC37" s="162"/>
      <c r="ED37" s="162"/>
      <c r="EE37" s="162"/>
      <c r="EF37" s="162"/>
      <c r="EG37" s="162"/>
      <c r="EH37" s="162"/>
      <c r="EI37" s="162"/>
      <c r="EJ37" s="162"/>
      <c r="EK37" s="162"/>
      <c r="EL37" s="162"/>
      <c r="EM37" s="162"/>
      <c r="EN37" s="162"/>
      <c r="EO37" s="162"/>
      <c r="EP37" s="162"/>
      <c r="EQ37" s="162"/>
      <c r="ER37" s="162"/>
      <c r="ES37" s="162"/>
      <c r="ET37" s="162"/>
      <c r="EU37" s="162"/>
      <c r="EV37" s="162"/>
      <c r="EW37" s="162"/>
      <c r="EX37" s="162"/>
      <c r="EY37" s="162"/>
      <c r="EZ37" s="162"/>
      <c r="FA37" s="162"/>
      <c r="FB37" s="162"/>
      <c r="FC37" s="162"/>
      <c r="FD37" s="162"/>
      <c r="FE37" s="162"/>
      <c r="FF37" s="162"/>
      <c r="FG37" s="162"/>
      <c r="FH37" s="162"/>
      <c r="FI37" s="162"/>
      <c r="FJ37" s="162"/>
      <c r="FK37" s="162"/>
      <c r="FL37" s="162"/>
      <c r="FM37" s="162"/>
      <c r="FN37" s="162"/>
      <c r="FO37" s="162"/>
      <c r="FP37" s="162"/>
      <c r="FQ37" s="162"/>
      <c r="FR37" s="162"/>
      <c r="FS37" s="162"/>
      <c r="FT37" s="162"/>
      <c r="FU37" s="162"/>
      <c r="FV37" s="162"/>
      <c r="FW37" s="162"/>
      <c r="FX37" s="162"/>
      <c r="FY37" s="162"/>
      <c r="FZ37" s="162"/>
      <c r="GA37" s="162"/>
      <c r="GB37" s="162"/>
      <c r="GC37" s="162"/>
      <c r="GD37" s="162"/>
      <c r="GE37" s="162"/>
      <c r="GF37" s="162"/>
      <c r="GG37" s="162"/>
      <c r="GH37" s="162"/>
      <c r="GI37" s="162"/>
      <c r="GJ37" s="162"/>
      <c r="GK37" s="162"/>
      <c r="GL37" s="162"/>
      <c r="GM37" s="162"/>
    </row>
    <row r="38" spans="1:195" s="169" customFormat="1" ht="15" customHeight="1" x14ac:dyDescent="0.4">
      <c r="B38" s="259"/>
      <c r="C38" s="260"/>
      <c r="D38" s="263"/>
      <c r="E38" s="264"/>
      <c r="F38" s="268"/>
      <c r="G38" s="271"/>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62"/>
      <c r="BD38" s="162"/>
      <c r="BE38" s="162"/>
      <c r="BF38" s="162"/>
      <c r="BG38" s="162"/>
      <c r="BH38" s="162"/>
      <c r="BI38" s="162"/>
      <c r="BJ38" s="162"/>
      <c r="BK38" s="162"/>
      <c r="BL38" s="162"/>
      <c r="BM38" s="162"/>
      <c r="BN38" s="162"/>
      <c r="BO38" s="162"/>
      <c r="BP38" s="162"/>
      <c r="BQ38" s="162"/>
      <c r="BR38" s="162"/>
      <c r="BS38" s="162"/>
      <c r="BT38" s="162"/>
      <c r="BU38" s="162"/>
      <c r="BV38" s="162"/>
      <c r="BW38" s="162"/>
      <c r="BX38" s="162"/>
      <c r="BY38" s="162"/>
      <c r="BZ38" s="162"/>
      <c r="CA38" s="162"/>
      <c r="CB38" s="162"/>
      <c r="CC38" s="162"/>
      <c r="CD38" s="162"/>
      <c r="CE38" s="162"/>
      <c r="CF38" s="162"/>
      <c r="CG38" s="162"/>
      <c r="CH38" s="162"/>
      <c r="CI38" s="162"/>
      <c r="CJ38" s="162"/>
      <c r="CK38" s="162"/>
      <c r="CL38" s="162"/>
      <c r="CM38" s="162"/>
      <c r="CN38" s="162"/>
      <c r="CO38" s="162"/>
      <c r="CP38" s="162"/>
      <c r="CQ38" s="162"/>
      <c r="CR38" s="162"/>
      <c r="CS38" s="162"/>
      <c r="CT38" s="162"/>
      <c r="CU38" s="162"/>
      <c r="CV38" s="162"/>
      <c r="CW38" s="162"/>
      <c r="CX38" s="162"/>
      <c r="CY38" s="162"/>
      <c r="CZ38" s="162"/>
      <c r="DA38" s="162"/>
      <c r="DB38" s="162"/>
      <c r="DC38" s="162"/>
      <c r="DD38" s="162"/>
      <c r="DE38" s="162"/>
      <c r="DF38" s="162"/>
      <c r="DG38" s="162"/>
      <c r="DH38" s="162"/>
      <c r="DI38" s="162"/>
      <c r="DJ38" s="162"/>
      <c r="DK38" s="162"/>
      <c r="DL38" s="162"/>
      <c r="DM38" s="162"/>
      <c r="DN38" s="162"/>
      <c r="DO38" s="162"/>
      <c r="DP38" s="162"/>
      <c r="DQ38" s="162"/>
      <c r="DR38" s="162"/>
      <c r="DS38" s="162"/>
      <c r="DT38" s="162"/>
      <c r="DU38" s="162"/>
      <c r="DV38" s="162"/>
      <c r="DW38" s="162"/>
      <c r="DX38" s="162"/>
      <c r="DY38" s="162"/>
      <c r="DZ38" s="162"/>
      <c r="EA38" s="162"/>
      <c r="EB38" s="162"/>
      <c r="EC38" s="162"/>
      <c r="ED38" s="162"/>
      <c r="EE38" s="162"/>
      <c r="EF38" s="162"/>
      <c r="EG38" s="162"/>
      <c r="EH38" s="162"/>
      <c r="EI38" s="162"/>
      <c r="EJ38" s="162"/>
      <c r="EK38" s="162"/>
      <c r="EL38" s="162"/>
      <c r="EM38" s="162"/>
      <c r="EN38" s="162"/>
      <c r="EO38" s="162"/>
      <c r="EP38" s="162"/>
      <c r="EQ38" s="162"/>
      <c r="ER38" s="162"/>
      <c r="ES38" s="162"/>
      <c r="ET38" s="162"/>
      <c r="EU38" s="162"/>
      <c r="EV38" s="162"/>
      <c r="EW38" s="162"/>
      <c r="EX38" s="162"/>
      <c r="EY38" s="162"/>
      <c r="EZ38" s="162"/>
      <c r="FA38" s="162"/>
      <c r="FB38" s="162"/>
      <c r="FC38" s="162"/>
      <c r="FD38" s="162"/>
      <c r="FE38" s="162"/>
      <c r="FF38" s="162"/>
      <c r="FG38" s="162"/>
      <c r="FH38" s="162"/>
      <c r="FI38" s="162"/>
      <c r="FJ38" s="162"/>
      <c r="FK38" s="162"/>
      <c r="FL38" s="162"/>
      <c r="FM38" s="162"/>
      <c r="FN38" s="162"/>
      <c r="FO38" s="162"/>
      <c r="FP38" s="162"/>
      <c r="FQ38" s="162"/>
      <c r="FR38" s="162"/>
      <c r="FS38" s="162"/>
      <c r="FT38" s="162"/>
      <c r="FU38" s="162"/>
      <c r="FV38" s="162"/>
      <c r="FW38" s="162"/>
      <c r="FX38" s="162"/>
      <c r="FY38" s="162"/>
      <c r="FZ38" s="162"/>
      <c r="GA38" s="162"/>
      <c r="GB38" s="162"/>
      <c r="GC38" s="162"/>
      <c r="GD38" s="162"/>
      <c r="GE38" s="162"/>
      <c r="GF38" s="162"/>
      <c r="GG38" s="162"/>
      <c r="GH38" s="162"/>
      <c r="GI38" s="162"/>
      <c r="GJ38" s="162"/>
      <c r="GK38" s="162"/>
      <c r="GL38" s="162"/>
      <c r="GM38" s="162"/>
    </row>
    <row r="39" spans="1:195" s="169" customFormat="1" ht="15" customHeight="1" thickBot="1" x14ac:dyDescent="0.45">
      <c r="B39" s="259"/>
      <c r="C39" s="260"/>
      <c r="D39" s="265"/>
      <c r="E39" s="266"/>
      <c r="F39" s="269"/>
      <c r="G39" s="27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62"/>
      <c r="BD39" s="162"/>
      <c r="BE39" s="162"/>
      <c r="BF39" s="162"/>
      <c r="BG39" s="162"/>
      <c r="BH39" s="162"/>
      <c r="BI39" s="162"/>
      <c r="BJ39" s="162"/>
      <c r="BK39" s="162"/>
      <c r="BL39" s="162"/>
      <c r="BM39" s="162"/>
      <c r="BN39" s="162"/>
      <c r="BO39" s="162"/>
      <c r="BP39" s="162"/>
      <c r="BQ39" s="162"/>
      <c r="BR39" s="162"/>
      <c r="BS39" s="162"/>
      <c r="BT39" s="162"/>
      <c r="BU39" s="162"/>
      <c r="BV39" s="162"/>
      <c r="BW39" s="162"/>
      <c r="BX39" s="162"/>
      <c r="BY39" s="162"/>
      <c r="BZ39" s="162"/>
      <c r="CA39" s="162"/>
      <c r="CB39" s="162"/>
      <c r="CC39" s="162"/>
      <c r="CD39" s="162"/>
      <c r="CE39" s="162"/>
      <c r="CF39" s="162"/>
      <c r="CG39" s="162"/>
      <c r="CH39" s="162"/>
      <c r="CI39" s="162"/>
      <c r="CJ39" s="162"/>
      <c r="CK39" s="162"/>
      <c r="CL39" s="162"/>
      <c r="CM39" s="162"/>
      <c r="CN39" s="162"/>
      <c r="CO39" s="162"/>
      <c r="CP39" s="162"/>
      <c r="CQ39" s="162"/>
      <c r="CR39" s="162"/>
      <c r="CS39" s="162"/>
      <c r="CT39" s="162"/>
      <c r="CU39" s="162"/>
      <c r="CV39" s="162"/>
      <c r="CW39" s="162"/>
      <c r="CX39" s="162"/>
      <c r="CY39" s="162"/>
      <c r="CZ39" s="162"/>
      <c r="DA39" s="162"/>
      <c r="DB39" s="162"/>
      <c r="DC39" s="162"/>
      <c r="DD39" s="162"/>
      <c r="DE39" s="162"/>
      <c r="DF39" s="162"/>
      <c r="DG39" s="162"/>
      <c r="DH39" s="162"/>
      <c r="DI39" s="162"/>
      <c r="DJ39" s="162"/>
      <c r="DK39" s="162"/>
      <c r="DL39" s="162"/>
      <c r="DM39" s="162"/>
      <c r="DN39" s="162"/>
      <c r="DO39" s="162"/>
      <c r="DP39" s="162"/>
      <c r="DQ39" s="162"/>
      <c r="DR39" s="162"/>
      <c r="DS39" s="162"/>
      <c r="DT39" s="162"/>
      <c r="DU39" s="162"/>
      <c r="DV39" s="162"/>
      <c r="DW39" s="162"/>
      <c r="DX39" s="162"/>
      <c r="DY39" s="162"/>
      <c r="DZ39" s="162"/>
      <c r="EA39" s="162"/>
      <c r="EB39" s="162"/>
      <c r="EC39" s="162"/>
      <c r="ED39" s="162"/>
      <c r="EE39" s="162"/>
      <c r="EF39" s="162"/>
      <c r="EG39" s="162"/>
      <c r="EH39" s="162"/>
      <c r="EI39" s="162"/>
      <c r="EJ39" s="162"/>
      <c r="EK39" s="162"/>
      <c r="EL39" s="162"/>
      <c r="EM39" s="162"/>
      <c r="EN39" s="162"/>
      <c r="EO39" s="162"/>
      <c r="EP39" s="162"/>
      <c r="EQ39" s="162"/>
      <c r="ER39" s="162"/>
      <c r="ES39" s="162"/>
      <c r="ET39" s="162"/>
      <c r="EU39" s="162"/>
      <c r="EV39" s="162"/>
      <c r="EW39" s="162"/>
      <c r="EX39" s="162"/>
      <c r="EY39" s="162"/>
      <c r="EZ39" s="162"/>
      <c r="FA39" s="162"/>
      <c r="FB39" s="162"/>
      <c r="FC39" s="162"/>
      <c r="FD39" s="162"/>
      <c r="FE39" s="162"/>
      <c r="FF39" s="162"/>
      <c r="FG39" s="162"/>
      <c r="FH39" s="162"/>
      <c r="FI39" s="162"/>
      <c r="FJ39" s="162"/>
      <c r="FK39" s="162"/>
      <c r="FL39" s="162"/>
      <c r="FM39" s="162"/>
      <c r="FN39" s="162"/>
      <c r="FO39" s="162"/>
      <c r="FP39" s="162"/>
      <c r="FQ39" s="162"/>
      <c r="FR39" s="162"/>
      <c r="FS39" s="162"/>
      <c r="FT39" s="162"/>
      <c r="FU39" s="162"/>
      <c r="FV39" s="162"/>
      <c r="FW39" s="162"/>
      <c r="FX39" s="162"/>
      <c r="FY39" s="162"/>
      <c r="FZ39" s="162"/>
      <c r="GA39" s="162"/>
      <c r="GB39" s="162"/>
      <c r="GC39" s="162"/>
      <c r="GD39" s="162"/>
      <c r="GE39" s="162"/>
      <c r="GF39" s="162"/>
      <c r="GG39" s="162"/>
      <c r="GH39" s="162"/>
      <c r="GI39" s="162"/>
      <c r="GJ39" s="162"/>
      <c r="GK39" s="162"/>
      <c r="GL39" s="162"/>
      <c r="GM39" s="162"/>
    </row>
    <row r="40" spans="1:195" s="169" customFormat="1" ht="75" customHeight="1" thickBot="1" x14ac:dyDescent="0.45">
      <c r="B40" s="194"/>
      <c r="C40" s="195" t="s">
        <v>94</v>
      </c>
      <c r="D40" s="241" t="s">
        <v>95</v>
      </c>
      <c r="E40" s="242"/>
      <c r="F40" s="196">
        <v>1</v>
      </c>
      <c r="G40" s="197">
        <f>'[1]DESGLOSADO BUCARASICA'!G53</f>
        <v>77062000</v>
      </c>
      <c r="H40" s="188" t="s">
        <v>25</v>
      </c>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62"/>
      <c r="BD40" s="162"/>
      <c r="BE40" s="162"/>
      <c r="BF40" s="162"/>
      <c r="BG40" s="162"/>
      <c r="BH40" s="162"/>
      <c r="BI40" s="162"/>
      <c r="BJ40" s="162"/>
      <c r="BK40" s="162"/>
      <c r="BL40" s="162"/>
      <c r="BM40" s="162"/>
      <c r="BN40" s="162"/>
      <c r="BO40" s="162"/>
      <c r="BP40" s="162"/>
      <c r="BQ40" s="162"/>
      <c r="BR40" s="162"/>
      <c r="BS40" s="162"/>
      <c r="BT40" s="162"/>
      <c r="BU40" s="162"/>
      <c r="BV40" s="162"/>
      <c r="BW40" s="162"/>
      <c r="BX40" s="162"/>
      <c r="BY40" s="162"/>
      <c r="BZ40" s="162"/>
      <c r="CA40" s="162"/>
      <c r="CB40" s="162"/>
      <c r="CC40" s="162"/>
      <c r="CD40" s="162"/>
      <c r="CE40" s="162"/>
      <c r="CF40" s="162"/>
      <c r="CG40" s="162"/>
      <c r="CH40" s="162"/>
      <c r="CI40" s="162"/>
      <c r="CJ40" s="162"/>
      <c r="CK40" s="162"/>
      <c r="CL40" s="162"/>
      <c r="CM40" s="162"/>
      <c r="CN40" s="162"/>
      <c r="CO40" s="162"/>
      <c r="CP40" s="162"/>
      <c r="CQ40" s="162"/>
      <c r="CR40" s="162"/>
      <c r="CS40" s="162"/>
      <c r="CT40" s="162"/>
      <c r="CU40" s="162"/>
      <c r="CV40" s="162"/>
      <c r="CW40" s="162"/>
      <c r="CX40" s="162"/>
      <c r="CY40" s="162"/>
      <c r="CZ40" s="162"/>
      <c r="DA40" s="162"/>
      <c r="DB40" s="162"/>
      <c r="DC40" s="162"/>
      <c r="DD40" s="162"/>
      <c r="DE40" s="162"/>
      <c r="DF40" s="162"/>
      <c r="DG40" s="162"/>
      <c r="DH40" s="162"/>
      <c r="DI40" s="162"/>
      <c r="DJ40" s="162"/>
      <c r="DK40" s="162"/>
      <c r="DL40" s="162"/>
      <c r="DM40" s="162"/>
      <c r="DN40" s="162"/>
      <c r="DO40" s="162"/>
      <c r="DP40" s="162"/>
      <c r="DQ40" s="162"/>
      <c r="DR40" s="162"/>
      <c r="DS40" s="162"/>
      <c r="DT40" s="162"/>
      <c r="DU40" s="162"/>
      <c r="DV40" s="162"/>
      <c r="DW40" s="162"/>
      <c r="DX40" s="162"/>
      <c r="DY40" s="162"/>
      <c r="DZ40" s="162"/>
      <c r="EA40" s="162"/>
      <c r="EB40" s="162"/>
      <c r="EC40" s="162"/>
      <c r="ED40" s="162"/>
      <c r="EE40" s="162"/>
      <c r="EF40" s="162"/>
      <c r="EG40" s="162"/>
      <c r="EH40" s="162"/>
      <c r="EI40" s="162"/>
      <c r="EJ40" s="162"/>
      <c r="EK40" s="162"/>
      <c r="EL40" s="162"/>
      <c r="EM40" s="162"/>
      <c r="EN40" s="162"/>
      <c r="EO40" s="162"/>
      <c r="EP40" s="162"/>
      <c r="EQ40" s="162"/>
      <c r="ER40" s="162"/>
      <c r="ES40" s="162"/>
      <c r="ET40" s="162"/>
      <c r="EU40" s="162"/>
      <c r="EV40" s="162"/>
      <c r="EW40" s="162"/>
      <c r="EX40" s="162"/>
      <c r="EY40" s="162"/>
      <c r="EZ40" s="162"/>
      <c r="FA40" s="162"/>
      <c r="FB40" s="162"/>
      <c r="FC40" s="162"/>
      <c r="FD40" s="162"/>
      <c r="FE40" s="162"/>
      <c r="FF40" s="162"/>
      <c r="FG40" s="162"/>
      <c r="FH40" s="162"/>
      <c r="FI40" s="162"/>
      <c r="FJ40" s="162"/>
      <c r="FK40" s="162"/>
      <c r="FL40" s="162"/>
      <c r="FM40" s="162"/>
      <c r="FN40" s="162"/>
      <c r="FO40" s="162"/>
      <c r="FP40" s="162"/>
      <c r="FQ40" s="162"/>
      <c r="FR40" s="162"/>
      <c r="FS40" s="162"/>
      <c r="FT40" s="162"/>
      <c r="FU40" s="162"/>
      <c r="FV40" s="162"/>
      <c r="FW40" s="162"/>
      <c r="FX40" s="162"/>
      <c r="FY40" s="162"/>
      <c r="FZ40" s="162"/>
      <c r="GA40" s="162"/>
      <c r="GB40" s="162"/>
      <c r="GC40" s="162"/>
      <c r="GD40" s="162"/>
      <c r="GE40" s="162"/>
      <c r="GF40" s="162"/>
      <c r="GG40" s="162"/>
      <c r="GH40" s="162"/>
      <c r="GI40" s="162"/>
      <c r="GJ40" s="162"/>
      <c r="GK40" s="162"/>
      <c r="GL40" s="162"/>
      <c r="GM40" s="162"/>
    </row>
    <row r="41" spans="1:195" s="169" customFormat="1" ht="19.5" customHeight="1" thickBot="1" x14ac:dyDescent="0.45">
      <c r="B41" s="198"/>
      <c r="C41" s="199" t="s">
        <v>96</v>
      </c>
      <c r="D41" s="243"/>
      <c r="E41" s="244"/>
      <c r="F41" s="200" t="s">
        <v>97</v>
      </c>
      <c r="G41" s="201" t="s">
        <v>98</v>
      </c>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62"/>
      <c r="BD41" s="162"/>
      <c r="BE41" s="162"/>
      <c r="BF41" s="162"/>
      <c r="BG41" s="162"/>
      <c r="BH41" s="162"/>
      <c r="BI41" s="162"/>
      <c r="BJ41" s="162"/>
      <c r="BK41" s="162"/>
      <c r="BL41" s="162"/>
      <c r="BM41" s="162"/>
      <c r="BN41" s="162"/>
      <c r="BO41" s="162"/>
      <c r="BP41" s="162"/>
      <c r="BQ41" s="162"/>
      <c r="BR41" s="162"/>
      <c r="BS41" s="162"/>
      <c r="BT41" s="162"/>
      <c r="BU41" s="162"/>
      <c r="BV41" s="162"/>
      <c r="BW41" s="162"/>
      <c r="BX41" s="162"/>
      <c r="BY41" s="162"/>
      <c r="BZ41" s="162"/>
      <c r="CA41" s="162"/>
      <c r="CB41" s="162"/>
      <c r="CC41" s="162"/>
      <c r="CD41" s="162"/>
      <c r="CE41" s="162"/>
      <c r="CF41" s="162"/>
      <c r="CG41" s="162"/>
      <c r="CH41" s="162"/>
      <c r="CI41" s="162"/>
      <c r="CJ41" s="162"/>
      <c r="CK41" s="162"/>
      <c r="CL41" s="162"/>
      <c r="CM41" s="162"/>
      <c r="CN41" s="162"/>
      <c r="CO41" s="162"/>
      <c r="CP41" s="162"/>
      <c r="CQ41" s="162"/>
      <c r="CR41" s="162"/>
      <c r="CS41" s="162"/>
      <c r="CT41" s="162"/>
      <c r="CU41" s="162"/>
      <c r="CV41" s="162"/>
      <c r="CW41" s="162"/>
      <c r="CX41" s="162"/>
      <c r="CY41" s="162"/>
      <c r="CZ41" s="162"/>
      <c r="DA41" s="162"/>
      <c r="DB41" s="162"/>
      <c r="DC41" s="162"/>
      <c r="DD41" s="162"/>
      <c r="DE41" s="162"/>
      <c r="DF41" s="162"/>
      <c r="DG41" s="162"/>
      <c r="DH41" s="162"/>
      <c r="DI41" s="162"/>
      <c r="DJ41" s="162"/>
      <c r="DK41" s="162"/>
      <c r="DL41" s="162"/>
      <c r="DM41" s="162"/>
      <c r="DN41" s="162"/>
      <c r="DO41" s="162"/>
      <c r="DP41" s="162"/>
      <c r="DQ41" s="162"/>
      <c r="DR41" s="162"/>
      <c r="DS41" s="162"/>
      <c r="DT41" s="162"/>
      <c r="DU41" s="162"/>
      <c r="DV41" s="162"/>
      <c r="DW41" s="162"/>
      <c r="DX41" s="162"/>
      <c r="DY41" s="162"/>
      <c r="DZ41" s="162"/>
      <c r="EA41" s="162"/>
      <c r="EB41" s="162"/>
      <c r="EC41" s="162"/>
      <c r="ED41" s="162"/>
      <c r="EE41" s="162"/>
      <c r="EF41" s="162"/>
      <c r="EG41" s="162"/>
      <c r="EH41" s="162"/>
      <c r="EI41" s="162"/>
      <c r="EJ41" s="162"/>
      <c r="EK41" s="162"/>
      <c r="EL41" s="162"/>
      <c r="EM41" s="162"/>
      <c r="EN41" s="162"/>
      <c r="EO41" s="162"/>
      <c r="EP41" s="162"/>
      <c r="EQ41" s="162"/>
      <c r="ER41" s="162"/>
      <c r="ES41" s="162"/>
      <c r="ET41" s="162"/>
      <c r="EU41" s="162"/>
      <c r="EV41" s="162"/>
      <c r="EW41" s="162"/>
      <c r="EX41" s="162"/>
      <c r="EY41" s="162"/>
      <c r="EZ41" s="162"/>
      <c r="FA41" s="162"/>
      <c r="FB41" s="162"/>
      <c r="FC41" s="162"/>
      <c r="FD41" s="162"/>
      <c r="FE41" s="162"/>
      <c r="FF41" s="162"/>
      <c r="FG41" s="162"/>
      <c r="FH41" s="162"/>
      <c r="FI41" s="162"/>
      <c r="FJ41" s="162"/>
      <c r="FK41" s="162"/>
      <c r="FL41" s="162"/>
      <c r="FM41" s="162"/>
      <c r="FN41" s="162"/>
      <c r="FO41" s="162"/>
      <c r="FP41" s="162"/>
      <c r="FQ41" s="162"/>
      <c r="FR41" s="162"/>
      <c r="FS41" s="162"/>
      <c r="FT41" s="162"/>
      <c r="FU41" s="162"/>
      <c r="FV41" s="162"/>
      <c r="FW41" s="162"/>
      <c r="FX41" s="162"/>
      <c r="FY41" s="162"/>
      <c r="FZ41" s="162"/>
      <c r="GA41" s="162"/>
      <c r="GB41" s="162"/>
      <c r="GC41" s="162"/>
      <c r="GD41" s="162"/>
      <c r="GE41" s="162"/>
      <c r="GF41" s="162"/>
      <c r="GG41" s="162"/>
      <c r="GH41" s="162"/>
      <c r="GI41" s="162"/>
      <c r="GJ41" s="162"/>
      <c r="GK41" s="162"/>
      <c r="GL41" s="162"/>
      <c r="GM41" s="162"/>
    </row>
    <row r="42" spans="1:195" s="169" customFormat="1" ht="19.5" customHeight="1" x14ac:dyDescent="0.4">
      <c r="B42" s="202"/>
      <c r="C42" s="245" t="s">
        <v>66</v>
      </c>
      <c r="D42" s="245"/>
      <c r="E42" s="245"/>
      <c r="F42" s="245"/>
      <c r="G42" s="203">
        <f>+G40</f>
        <v>77062000</v>
      </c>
      <c r="H42" s="186"/>
      <c r="I42" s="186"/>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2"/>
      <c r="DS42" s="162"/>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row>
    <row r="43" spans="1:195" s="169" customFormat="1" ht="19.5" customHeight="1" x14ac:dyDescent="0.4">
      <c r="B43" s="204"/>
      <c r="C43" s="246" t="s">
        <v>67</v>
      </c>
      <c r="D43" s="247"/>
      <c r="E43" s="247"/>
      <c r="F43" s="248"/>
      <c r="G43" s="134">
        <f>+G42+G35</f>
        <v>321015600</v>
      </c>
      <c r="H43" s="186"/>
      <c r="I43" s="205"/>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62"/>
      <c r="BD43" s="162"/>
      <c r="BE43" s="162"/>
      <c r="BF43" s="162"/>
      <c r="BG43" s="162"/>
      <c r="BH43" s="162"/>
      <c r="BI43" s="162"/>
      <c r="BJ43" s="162"/>
      <c r="BK43" s="162"/>
      <c r="BL43" s="162"/>
      <c r="BM43" s="162"/>
      <c r="BN43" s="162"/>
      <c r="BO43" s="162"/>
      <c r="BP43" s="162"/>
      <c r="BQ43" s="162"/>
      <c r="BR43" s="162"/>
      <c r="BS43" s="162"/>
      <c r="BT43" s="162"/>
      <c r="BU43" s="162"/>
      <c r="BV43" s="162"/>
      <c r="BW43" s="162"/>
      <c r="BX43" s="162"/>
      <c r="BY43" s="162"/>
      <c r="BZ43" s="162"/>
      <c r="CA43" s="162"/>
      <c r="CB43" s="162"/>
      <c r="CC43" s="162"/>
      <c r="CD43" s="162"/>
      <c r="CE43" s="162"/>
      <c r="CF43" s="162"/>
      <c r="CG43" s="162"/>
      <c r="CH43" s="162"/>
      <c r="CI43" s="162"/>
      <c r="CJ43" s="162"/>
      <c r="CK43" s="162"/>
      <c r="CL43" s="162"/>
      <c r="CM43" s="162"/>
      <c r="CN43" s="162"/>
      <c r="CO43" s="162"/>
      <c r="CP43" s="162"/>
      <c r="CQ43" s="162"/>
      <c r="CR43" s="162"/>
      <c r="CS43" s="162"/>
      <c r="CT43" s="162"/>
      <c r="CU43" s="162"/>
      <c r="CV43" s="162"/>
      <c r="CW43" s="162"/>
      <c r="CX43" s="162"/>
      <c r="CY43" s="162"/>
      <c r="CZ43" s="162"/>
      <c r="DA43" s="162"/>
      <c r="DB43" s="162"/>
      <c r="DC43" s="162"/>
      <c r="DD43" s="162"/>
      <c r="DE43" s="162"/>
      <c r="DF43" s="162"/>
      <c r="DG43" s="162"/>
      <c r="DH43" s="162"/>
      <c r="DI43" s="162"/>
      <c r="DJ43" s="162"/>
      <c r="DK43" s="162"/>
      <c r="DL43" s="162"/>
      <c r="DM43" s="162"/>
      <c r="DN43" s="162"/>
      <c r="DO43" s="162"/>
      <c r="DP43" s="162"/>
      <c r="DQ43" s="162"/>
      <c r="DR43" s="162"/>
      <c r="DS43" s="162"/>
      <c r="DT43" s="162"/>
      <c r="DU43" s="162"/>
      <c r="DV43" s="162"/>
      <c r="DW43" s="162"/>
      <c r="DX43" s="162"/>
      <c r="DY43" s="162"/>
      <c r="DZ43" s="162"/>
      <c r="EA43" s="162"/>
      <c r="EB43" s="162"/>
      <c r="EC43" s="162"/>
      <c r="ED43" s="162"/>
      <c r="EE43" s="162"/>
      <c r="EF43" s="162"/>
      <c r="EG43" s="162"/>
      <c r="EH43" s="162"/>
      <c r="EI43" s="162"/>
      <c r="EJ43" s="162"/>
      <c r="EK43" s="162"/>
      <c r="EL43" s="162"/>
      <c r="EM43" s="162"/>
      <c r="EN43" s="162"/>
      <c r="EO43" s="162"/>
      <c r="EP43" s="162"/>
      <c r="EQ43" s="162"/>
      <c r="ER43" s="162"/>
      <c r="ES43" s="162"/>
      <c r="ET43" s="162"/>
      <c r="EU43" s="162"/>
      <c r="EV43" s="162"/>
      <c r="EW43" s="162"/>
      <c r="EX43" s="162"/>
      <c r="EY43" s="162"/>
      <c r="EZ43" s="162"/>
      <c r="FA43" s="162"/>
      <c r="FB43" s="162"/>
      <c r="FC43" s="162"/>
      <c r="FD43" s="162"/>
      <c r="FE43" s="162"/>
      <c r="FF43" s="162"/>
      <c r="FG43" s="162"/>
      <c r="FH43" s="162"/>
      <c r="FI43" s="162"/>
      <c r="FJ43" s="162"/>
      <c r="FK43" s="162"/>
      <c r="FL43" s="162"/>
      <c r="FM43" s="162"/>
      <c r="FN43" s="162"/>
      <c r="FO43" s="162"/>
      <c r="FP43" s="162"/>
      <c r="FQ43" s="162"/>
      <c r="FR43" s="162"/>
      <c r="FS43" s="162"/>
      <c r="FT43" s="162"/>
      <c r="FU43" s="162"/>
      <c r="FV43" s="162"/>
      <c r="FW43" s="162"/>
      <c r="FX43" s="162"/>
      <c r="FY43" s="162"/>
      <c r="FZ43" s="162"/>
      <c r="GA43" s="162"/>
      <c r="GB43" s="162"/>
      <c r="GC43" s="162"/>
      <c r="GD43" s="162"/>
      <c r="GE43" s="162"/>
      <c r="GF43" s="162"/>
      <c r="GG43" s="162"/>
      <c r="GH43" s="162"/>
      <c r="GI43" s="162"/>
      <c r="GJ43" s="162"/>
      <c r="GK43" s="162"/>
      <c r="GL43" s="162"/>
      <c r="GM43" s="162"/>
    </row>
    <row r="44" spans="1:195" s="169" customFormat="1" ht="19.5" customHeight="1" x14ac:dyDescent="0.4">
      <c r="B44" s="206"/>
      <c r="C44" s="249" t="s">
        <v>68</v>
      </c>
      <c r="D44" s="250"/>
      <c r="E44" s="250"/>
      <c r="F44" s="251"/>
      <c r="G44" s="207">
        <v>1144267.2099999636</v>
      </c>
      <c r="H44" s="130" t="s">
        <v>25</v>
      </c>
      <c r="I44" s="205"/>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2"/>
      <c r="BD44" s="162"/>
      <c r="BE44" s="162"/>
      <c r="BF44" s="162"/>
      <c r="BG44" s="162"/>
      <c r="BH44" s="162"/>
      <c r="BI44" s="162"/>
      <c r="BJ44" s="162"/>
      <c r="BK44" s="162"/>
      <c r="BL44" s="162"/>
      <c r="BM44" s="162"/>
      <c r="BN44" s="162"/>
      <c r="BO44" s="162"/>
      <c r="BP44" s="162"/>
      <c r="BQ44" s="162"/>
      <c r="BR44" s="162"/>
      <c r="BS44" s="162"/>
      <c r="BT44" s="162"/>
      <c r="BU44" s="162"/>
      <c r="BV44" s="162"/>
      <c r="BW44" s="162"/>
      <c r="BX44" s="162"/>
      <c r="BY44" s="162"/>
      <c r="BZ44" s="162"/>
      <c r="CA44" s="162"/>
      <c r="CB44" s="162"/>
      <c r="CC44" s="162"/>
      <c r="CD44" s="162"/>
      <c r="CE44" s="162"/>
      <c r="CF44" s="162"/>
      <c r="CG44" s="162"/>
      <c r="CH44" s="162"/>
      <c r="CI44" s="162"/>
      <c r="CJ44" s="162"/>
      <c r="CK44" s="162"/>
      <c r="CL44" s="162"/>
      <c r="CM44" s="162"/>
      <c r="CN44" s="162"/>
      <c r="CO44" s="162"/>
      <c r="CP44" s="162"/>
      <c r="CQ44" s="162"/>
      <c r="CR44" s="162"/>
      <c r="CS44" s="162"/>
      <c r="CT44" s="162"/>
      <c r="CU44" s="162"/>
      <c r="CV44" s="162"/>
      <c r="CW44" s="162"/>
      <c r="CX44" s="162"/>
      <c r="CY44" s="162"/>
      <c r="CZ44" s="162"/>
      <c r="DA44" s="162"/>
      <c r="DB44" s="162"/>
      <c r="DC44" s="162"/>
      <c r="DD44" s="162"/>
      <c r="DE44" s="162"/>
      <c r="DF44" s="162"/>
      <c r="DG44" s="162"/>
      <c r="DH44" s="162"/>
      <c r="DI44" s="162"/>
      <c r="DJ44" s="162"/>
      <c r="DK44" s="162"/>
      <c r="DL44" s="162"/>
      <c r="DM44" s="162"/>
      <c r="DN44" s="162"/>
      <c r="DO44" s="162"/>
      <c r="DP44" s="162"/>
      <c r="DQ44" s="162"/>
      <c r="DR44" s="162"/>
      <c r="DS44" s="162"/>
      <c r="DT44" s="162"/>
      <c r="DU44" s="162"/>
      <c r="DV44" s="162"/>
      <c r="DW44" s="162"/>
      <c r="DX44" s="162"/>
      <c r="DY44" s="162"/>
      <c r="DZ44" s="162"/>
      <c r="EA44" s="162"/>
      <c r="EB44" s="162"/>
      <c r="EC44" s="162"/>
      <c r="ED44" s="162"/>
      <c r="EE44" s="162"/>
      <c r="EF44" s="162"/>
      <c r="EG44" s="162"/>
      <c r="EH44" s="162"/>
      <c r="EI44" s="162"/>
      <c r="EJ44" s="162"/>
      <c r="EK44" s="162"/>
      <c r="EL44" s="162"/>
      <c r="EM44" s="162"/>
      <c r="EN44" s="162"/>
      <c r="EO44" s="162"/>
      <c r="EP44" s="162"/>
      <c r="EQ44" s="162"/>
      <c r="ER44" s="162"/>
      <c r="ES44" s="162"/>
      <c r="ET44" s="162"/>
      <c r="EU44" s="162"/>
      <c r="EV44" s="162"/>
      <c r="EW44" s="162"/>
      <c r="EX44" s="162"/>
      <c r="EY44" s="162"/>
      <c r="EZ44" s="162"/>
      <c r="FA44" s="162"/>
      <c r="FB44" s="162"/>
      <c r="FC44" s="162"/>
      <c r="FD44" s="162"/>
      <c r="FE44" s="162"/>
      <c r="FF44" s="162"/>
      <c r="FG44" s="162"/>
      <c r="FH44" s="162"/>
      <c r="FI44" s="162"/>
      <c r="FJ44" s="162"/>
      <c r="FK44" s="162"/>
      <c r="FL44" s="162"/>
      <c r="FM44" s="162"/>
      <c r="FN44" s="162"/>
      <c r="FO44" s="162"/>
      <c r="FP44" s="162"/>
      <c r="FQ44" s="162"/>
      <c r="FR44" s="162"/>
      <c r="FS44" s="162"/>
      <c r="FT44" s="162"/>
      <c r="FU44" s="162"/>
      <c r="FV44" s="162"/>
      <c r="FW44" s="162"/>
      <c r="FX44" s="162"/>
      <c r="FY44" s="162"/>
      <c r="FZ44" s="162"/>
      <c r="GA44" s="162"/>
      <c r="GB44" s="162"/>
      <c r="GC44" s="162"/>
      <c r="GD44" s="162"/>
      <c r="GE44" s="162"/>
      <c r="GF44" s="162"/>
      <c r="GG44" s="162"/>
      <c r="GH44" s="162"/>
      <c r="GI44" s="162"/>
      <c r="GJ44" s="162"/>
      <c r="GK44" s="162"/>
      <c r="GL44" s="162"/>
      <c r="GM44" s="162"/>
    </row>
    <row r="45" spans="1:195" s="169" customFormat="1" ht="19.5" customHeight="1" x14ac:dyDescent="0.4">
      <c r="B45" s="204"/>
      <c r="C45" s="246" t="s">
        <v>69</v>
      </c>
      <c r="D45" s="247"/>
      <c r="E45" s="247"/>
      <c r="F45" s="248"/>
      <c r="G45" s="136">
        <f>ROUND(+(G43+G44)*19%,0)</f>
        <v>61210375</v>
      </c>
      <c r="H45" s="186"/>
      <c r="I45" s="186"/>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2"/>
      <c r="BG45" s="162"/>
      <c r="BH45" s="162"/>
      <c r="BI45" s="162"/>
      <c r="BJ45" s="162"/>
      <c r="BK45" s="162"/>
      <c r="BL45" s="162"/>
      <c r="BM45" s="162"/>
      <c r="BN45" s="162"/>
      <c r="BO45" s="162"/>
      <c r="BP45" s="162"/>
      <c r="BQ45" s="162"/>
      <c r="BR45" s="162"/>
      <c r="BS45" s="162"/>
      <c r="BT45" s="162"/>
      <c r="BU45" s="162"/>
      <c r="BV45" s="162"/>
      <c r="BW45" s="162"/>
      <c r="BX45" s="162"/>
      <c r="BY45" s="162"/>
      <c r="BZ45" s="162"/>
      <c r="CA45" s="162"/>
      <c r="CB45" s="162"/>
      <c r="CC45" s="162"/>
      <c r="CD45" s="162"/>
      <c r="CE45" s="162"/>
      <c r="CF45" s="162"/>
      <c r="CG45" s="162"/>
      <c r="CH45" s="162"/>
      <c r="CI45" s="162"/>
      <c r="CJ45" s="162"/>
      <c r="CK45" s="162"/>
      <c r="CL45" s="162"/>
      <c r="CM45" s="162"/>
      <c r="CN45" s="162"/>
      <c r="CO45" s="162"/>
      <c r="CP45" s="162"/>
      <c r="CQ45" s="162"/>
      <c r="CR45" s="162"/>
      <c r="CS45" s="162"/>
      <c r="CT45" s="162"/>
      <c r="CU45" s="162"/>
      <c r="CV45" s="162"/>
      <c r="CW45" s="162"/>
      <c r="CX45" s="162"/>
      <c r="CY45" s="162"/>
      <c r="CZ45" s="162"/>
      <c r="DA45" s="162"/>
      <c r="DB45" s="162"/>
      <c r="DC45" s="162"/>
      <c r="DD45" s="162"/>
      <c r="DE45" s="162"/>
      <c r="DF45" s="162"/>
      <c r="DG45" s="162"/>
      <c r="DH45" s="162"/>
      <c r="DI45" s="162"/>
      <c r="DJ45" s="162"/>
      <c r="DK45" s="162"/>
      <c r="DL45" s="162"/>
      <c r="DM45" s="162"/>
      <c r="DN45" s="162"/>
      <c r="DO45" s="162"/>
      <c r="DP45" s="162"/>
      <c r="DQ45" s="162"/>
      <c r="DR45" s="162"/>
      <c r="DS45" s="162"/>
      <c r="DT45" s="162"/>
      <c r="DU45" s="162"/>
      <c r="DV45" s="162"/>
      <c r="DW45" s="162"/>
      <c r="DX45" s="162"/>
      <c r="DY45" s="162"/>
      <c r="DZ45" s="162"/>
      <c r="EA45" s="162"/>
      <c r="EB45" s="162"/>
      <c r="EC45" s="162"/>
      <c r="ED45" s="162"/>
      <c r="EE45" s="162"/>
      <c r="EF45" s="162"/>
      <c r="EG45" s="162"/>
      <c r="EH45" s="162"/>
      <c r="EI45" s="162"/>
      <c r="EJ45" s="162"/>
      <c r="EK45" s="162"/>
      <c r="EL45" s="162"/>
      <c r="EM45" s="162"/>
      <c r="EN45" s="162"/>
      <c r="EO45" s="162"/>
      <c r="EP45" s="162"/>
      <c r="EQ45" s="162"/>
      <c r="ER45" s="162"/>
      <c r="ES45" s="162"/>
      <c r="ET45" s="162"/>
      <c r="EU45" s="162"/>
      <c r="EV45" s="162"/>
      <c r="EW45" s="162"/>
      <c r="EX45" s="162"/>
      <c r="EY45" s="162"/>
      <c r="EZ45" s="162"/>
      <c r="FA45" s="162"/>
      <c r="FB45" s="162"/>
      <c r="FC45" s="162"/>
      <c r="FD45" s="162"/>
      <c r="FE45" s="162"/>
      <c r="FF45" s="162"/>
      <c r="FG45" s="162"/>
      <c r="FH45" s="162"/>
      <c r="FI45" s="162"/>
      <c r="FJ45" s="162"/>
      <c r="FK45" s="162"/>
      <c r="FL45" s="162"/>
      <c r="FM45" s="162"/>
      <c r="FN45" s="162"/>
      <c r="FO45" s="162"/>
      <c r="FP45" s="162"/>
      <c r="FQ45" s="162"/>
      <c r="FR45" s="162"/>
      <c r="FS45" s="162"/>
      <c r="FT45" s="162"/>
      <c r="FU45" s="162"/>
      <c r="FV45" s="162"/>
      <c r="FW45" s="162"/>
      <c r="FX45" s="162"/>
      <c r="FY45" s="162"/>
      <c r="FZ45" s="162"/>
      <c r="GA45" s="162"/>
      <c r="GB45" s="162"/>
      <c r="GC45" s="162"/>
      <c r="GD45" s="162"/>
      <c r="GE45" s="162"/>
      <c r="GF45" s="162"/>
      <c r="GG45" s="162"/>
      <c r="GH45" s="162"/>
      <c r="GI45" s="162"/>
      <c r="GJ45" s="162"/>
      <c r="GK45" s="162"/>
      <c r="GL45" s="162"/>
      <c r="GM45" s="162"/>
    </row>
    <row r="46" spans="1:195" s="169" customFormat="1" ht="19.5" customHeight="1" thickBot="1" x14ac:dyDescent="0.45">
      <c r="A46" s="208"/>
      <c r="B46" s="209"/>
      <c r="C46" s="252" t="s">
        <v>70</v>
      </c>
      <c r="D46" s="253"/>
      <c r="E46" s="253"/>
      <c r="F46" s="254"/>
      <c r="G46" s="139">
        <f>+G43+G45+G44</f>
        <v>383370242.20999998</v>
      </c>
      <c r="H46" s="36">
        <v>383370242.20999998</v>
      </c>
      <c r="I46" s="210"/>
      <c r="J46" s="205"/>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62"/>
      <c r="AU46" s="162"/>
      <c r="AV46" s="162"/>
      <c r="AW46" s="162"/>
      <c r="AX46" s="162"/>
      <c r="AY46" s="162"/>
      <c r="AZ46" s="162"/>
      <c r="BA46" s="162"/>
      <c r="BB46" s="162"/>
      <c r="BC46" s="162"/>
      <c r="BD46" s="162"/>
      <c r="BE46" s="162"/>
      <c r="BF46" s="162"/>
      <c r="BG46" s="162"/>
      <c r="BH46" s="162"/>
      <c r="BI46" s="162"/>
      <c r="BJ46" s="162"/>
      <c r="BK46" s="162"/>
      <c r="BL46" s="162"/>
      <c r="BM46" s="162"/>
      <c r="BN46" s="162"/>
      <c r="BO46" s="162"/>
      <c r="BP46" s="162"/>
      <c r="BQ46" s="162"/>
      <c r="BR46" s="162"/>
      <c r="BS46" s="162"/>
      <c r="BT46" s="162"/>
      <c r="BU46" s="162"/>
      <c r="BV46" s="162"/>
      <c r="BW46" s="162"/>
      <c r="BX46" s="162"/>
      <c r="BY46" s="162"/>
      <c r="BZ46" s="162"/>
      <c r="CA46" s="162"/>
      <c r="CB46" s="162"/>
      <c r="CC46" s="162"/>
      <c r="CD46" s="162"/>
      <c r="CE46" s="162"/>
      <c r="CF46" s="162"/>
      <c r="CG46" s="162"/>
      <c r="CH46" s="162"/>
      <c r="CI46" s="162"/>
      <c r="CJ46" s="162"/>
      <c r="CK46" s="162"/>
      <c r="CL46" s="162"/>
      <c r="CM46" s="162"/>
      <c r="CN46" s="162"/>
      <c r="CO46" s="162"/>
      <c r="CP46" s="162"/>
      <c r="CQ46" s="162"/>
      <c r="CR46" s="162"/>
      <c r="CS46" s="162"/>
      <c r="CT46" s="162"/>
      <c r="CU46" s="162"/>
      <c r="CV46" s="162"/>
      <c r="CW46" s="162"/>
      <c r="CX46" s="162"/>
      <c r="CY46" s="162"/>
      <c r="CZ46" s="162"/>
      <c r="DA46" s="162"/>
      <c r="DB46" s="162"/>
      <c r="DC46" s="162"/>
      <c r="DD46" s="162"/>
      <c r="DE46" s="162"/>
      <c r="DF46" s="162"/>
      <c r="DG46" s="162"/>
      <c r="DH46" s="162"/>
      <c r="DI46" s="162"/>
      <c r="DJ46" s="162"/>
      <c r="DK46" s="162"/>
      <c r="DL46" s="162"/>
      <c r="DM46" s="162"/>
      <c r="DN46" s="162"/>
      <c r="DO46" s="162"/>
      <c r="DP46" s="162"/>
      <c r="DQ46" s="162"/>
      <c r="DR46" s="162"/>
      <c r="DS46" s="162"/>
      <c r="DT46" s="162"/>
      <c r="DU46" s="162"/>
      <c r="DV46" s="162"/>
      <c r="DW46" s="162"/>
      <c r="DX46" s="162"/>
      <c r="DY46" s="162"/>
      <c r="DZ46" s="162"/>
      <c r="EA46" s="162"/>
      <c r="EB46" s="162"/>
      <c r="EC46" s="162"/>
      <c r="ED46" s="162"/>
      <c r="EE46" s="162"/>
      <c r="EF46" s="162"/>
      <c r="EG46" s="162"/>
      <c r="EH46" s="162"/>
      <c r="EI46" s="162"/>
      <c r="EJ46" s="162"/>
      <c r="EK46" s="162"/>
      <c r="EL46" s="162"/>
      <c r="EM46" s="162"/>
      <c r="EN46" s="162"/>
      <c r="EO46" s="162"/>
      <c r="EP46" s="162"/>
      <c r="EQ46" s="162"/>
      <c r="ER46" s="162"/>
      <c r="ES46" s="162"/>
      <c r="ET46" s="162"/>
      <c r="EU46" s="162"/>
      <c r="EV46" s="162"/>
      <c r="EW46" s="162"/>
      <c r="EX46" s="162"/>
      <c r="EY46" s="162"/>
      <c r="EZ46" s="162"/>
      <c r="FA46" s="162"/>
      <c r="FB46" s="162"/>
      <c r="FC46" s="162"/>
      <c r="FD46" s="162"/>
      <c r="FE46" s="162"/>
      <c r="FF46" s="162"/>
      <c r="FG46" s="162"/>
      <c r="FH46" s="162"/>
      <c r="FI46" s="162"/>
      <c r="FJ46" s="162"/>
      <c r="FK46" s="162"/>
      <c r="FL46" s="162"/>
      <c r="FM46" s="162"/>
      <c r="FN46" s="162"/>
      <c r="FO46" s="162"/>
      <c r="FP46" s="162"/>
      <c r="FQ46" s="162"/>
      <c r="FR46" s="162"/>
      <c r="FS46" s="162"/>
      <c r="FT46" s="162"/>
      <c r="FU46" s="162"/>
      <c r="FV46" s="162"/>
      <c r="FW46" s="162"/>
      <c r="FX46" s="162"/>
      <c r="FY46" s="162"/>
      <c r="FZ46" s="162"/>
      <c r="GA46" s="162"/>
      <c r="GB46" s="162"/>
      <c r="GC46" s="162"/>
      <c r="GD46" s="162"/>
      <c r="GE46" s="162"/>
      <c r="GF46" s="162"/>
      <c r="GG46" s="162"/>
      <c r="GH46" s="162"/>
      <c r="GI46" s="162"/>
      <c r="GJ46" s="162"/>
      <c r="GK46" s="162"/>
      <c r="GL46" s="162"/>
      <c r="GM46" s="162"/>
    </row>
    <row r="47" spans="1:195" ht="20.25" customHeight="1" thickBot="1" x14ac:dyDescent="0.45">
      <c r="B47" s="235" t="s">
        <v>71</v>
      </c>
      <c r="C47" s="236"/>
      <c r="D47" s="236"/>
      <c r="E47" s="236"/>
      <c r="F47" s="236"/>
      <c r="G47" s="237"/>
      <c r="H47" s="211">
        <f>+H46-G46</f>
        <v>0</v>
      </c>
      <c r="I47" s="212"/>
    </row>
    <row r="48" spans="1:195" ht="35.25" customHeight="1" x14ac:dyDescent="0.4">
      <c r="B48" s="238" t="s">
        <v>72</v>
      </c>
      <c r="C48" s="239"/>
      <c r="D48" s="239"/>
      <c r="E48" s="239"/>
      <c r="F48" s="239"/>
      <c r="G48" s="240"/>
      <c r="H48" s="213"/>
    </row>
    <row r="49" spans="2:8" ht="35.25" customHeight="1" x14ac:dyDescent="0.4">
      <c r="B49" s="228" t="s">
        <v>73</v>
      </c>
      <c r="C49" s="229"/>
      <c r="D49" s="229"/>
      <c r="E49" s="229"/>
      <c r="F49" s="229"/>
      <c r="G49" s="230"/>
    </row>
    <row r="50" spans="2:8" ht="35.25" customHeight="1" x14ac:dyDescent="0.4">
      <c r="B50" s="228" t="s">
        <v>74</v>
      </c>
      <c r="C50" s="229"/>
      <c r="D50" s="229"/>
      <c r="E50" s="229"/>
      <c r="F50" s="229"/>
      <c r="G50" s="230"/>
      <c r="H50" s="186"/>
    </row>
    <row r="51" spans="2:8" ht="35.25" customHeight="1" x14ac:dyDescent="0.4">
      <c r="B51" s="228" t="s">
        <v>75</v>
      </c>
      <c r="C51" s="229"/>
      <c r="D51" s="229"/>
      <c r="E51" s="229"/>
      <c r="F51" s="229"/>
      <c r="G51" s="230"/>
      <c r="H51" s="205"/>
    </row>
    <row r="52" spans="2:8" ht="50.25" customHeight="1" x14ac:dyDescent="0.4">
      <c r="B52" s="228" t="s">
        <v>76</v>
      </c>
      <c r="C52" s="229"/>
      <c r="D52" s="229"/>
      <c r="E52" s="229"/>
      <c r="F52" s="229"/>
      <c r="G52" s="230"/>
    </row>
    <row r="53" spans="2:8" ht="35.25" customHeight="1" x14ac:dyDescent="0.4">
      <c r="B53" s="228" t="s">
        <v>77</v>
      </c>
      <c r="C53" s="229"/>
      <c r="D53" s="229"/>
      <c r="E53" s="229"/>
      <c r="F53" s="229"/>
      <c r="G53" s="230"/>
    </row>
    <row r="54" spans="2:8" ht="35.25" customHeight="1" x14ac:dyDescent="0.4">
      <c r="B54" s="228" t="s">
        <v>78</v>
      </c>
      <c r="C54" s="229"/>
      <c r="D54" s="229"/>
      <c r="E54" s="229"/>
      <c r="F54" s="229"/>
      <c r="G54" s="230"/>
    </row>
    <row r="55" spans="2:8" ht="35.25" customHeight="1" x14ac:dyDescent="0.4">
      <c r="B55" s="228" t="s">
        <v>79</v>
      </c>
      <c r="C55" s="229"/>
      <c r="D55" s="229"/>
      <c r="E55" s="229"/>
      <c r="F55" s="229"/>
      <c r="G55" s="230"/>
    </row>
    <row r="56" spans="2:8" ht="35.25" customHeight="1" x14ac:dyDescent="0.4">
      <c r="B56" s="228" t="s">
        <v>80</v>
      </c>
      <c r="C56" s="229"/>
      <c r="D56" s="229"/>
      <c r="E56" s="229"/>
      <c r="F56" s="229"/>
      <c r="G56" s="230"/>
    </row>
    <row r="57" spans="2:8" ht="35.25" customHeight="1" x14ac:dyDescent="0.4">
      <c r="B57" s="228" t="s">
        <v>81</v>
      </c>
      <c r="C57" s="229"/>
      <c r="D57" s="229"/>
      <c r="E57" s="229"/>
      <c r="F57" s="229"/>
      <c r="G57" s="230"/>
    </row>
    <row r="58" spans="2:8" ht="35.25" customHeight="1" x14ac:dyDescent="0.4">
      <c r="B58" s="228" t="s">
        <v>82</v>
      </c>
      <c r="C58" s="229"/>
      <c r="D58" s="229"/>
      <c r="E58" s="229"/>
      <c r="F58" s="229"/>
      <c r="G58" s="230"/>
    </row>
    <row r="59" spans="2:8" ht="54" customHeight="1" x14ac:dyDescent="0.4">
      <c r="B59" s="228" t="s">
        <v>99</v>
      </c>
      <c r="C59" s="229"/>
      <c r="D59" s="229"/>
      <c r="E59" s="229"/>
      <c r="F59" s="229"/>
      <c r="G59" s="230"/>
    </row>
    <row r="60" spans="2:8" ht="35.25" customHeight="1" x14ac:dyDescent="0.4">
      <c r="B60" s="228" t="s">
        <v>84</v>
      </c>
      <c r="C60" s="229"/>
      <c r="D60" s="229"/>
      <c r="E60" s="229"/>
      <c r="F60" s="229"/>
      <c r="G60" s="230"/>
    </row>
    <row r="61" spans="2:8" ht="60" customHeight="1" x14ac:dyDescent="0.4">
      <c r="B61" s="228" t="s">
        <v>85</v>
      </c>
      <c r="C61" s="229"/>
      <c r="D61" s="229"/>
      <c r="E61" s="229"/>
      <c r="F61" s="229"/>
      <c r="G61" s="230"/>
    </row>
    <row r="62" spans="2:8" ht="12" customHeight="1" thickBot="1" x14ac:dyDescent="0.45">
      <c r="B62" s="231"/>
      <c r="C62" s="232"/>
      <c r="D62" s="232"/>
      <c r="E62" s="232"/>
      <c r="F62" s="232"/>
      <c r="G62" s="233"/>
    </row>
    <row r="63" spans="2:8" ht="13" x14ac:dyDescent="0.4">
      <c r="B63" s="214"/>
      <c r="C63" s="215"/>
      <c r="D63" s="215"/>
      <c r="E63" s="215"/>
      <c r="F63" s="215"/>
      <c r="G63" s="215"/>
    </row>
    <row r="64" spans="2:8" ht="38.25" customHeight="1" x14ac:dyDescent="0.4">
      <c r="B64" s="216" t="s">
        <v>86</v>
      </c>
      <c r="C64" s="217"/>
      <c r="D64" s="217"/>
      <c r="E64" s="218"/>
      <c r="F64" s="219"/>
      <c r="G64" s="219"/>
    </row>
    <row r="65" spans="2:7" ht="15.5" x14ac:dyDescent="0.4">
      <c r="B65" s="220"/>
      <c r="C65" s="221"/>
      <c r="D65" s="217"/>
      <c r="E65" s="222"/>
      <c r="F65" s="223"/>
      <c r="G65" s="223"/>
    </row>
    <row r="66" spans="2:7" ht="15.5" x14ac:dyDescent="0.4">
      <c r="B66" s="224" t="s">
        <v>87</v>
      </c>
      <c r="C66" s="217"/>
      <c r="D66" s="217"/>
      <c r="E66" s="234" t="s">
        <v>88</v>
      </c>
      <c r="F66" s="234"/>
      <c r="G66" s="234"/>
    </row>
  </sheetData>
  <mergeCells count="37">
    <mergeCell ref="B30:F30"/>
    <mergeCell ref="B2:G2"/>
    <mergeCell ref="B3:G3"/>
    <mergeCell ref="B4:D4"/>
    <mergeCell ref="F4:G4"/>
    <mergeCell ref="B6:C8"/>
    <mergeCell ref="C46:F46"/>
    <mergeCell ref="C33:F33"/>
    <mergeCell ref="C34:F34"/>
    <mergeCell ref="C35:F35"/>
    <mergeCell ref="B36:G36"/>
    <mergeCell ref="B37:C39"/>
    <mergeCell ref="D37:E39"/>
    <mergeCell ref="F37:F39"/>
    <mergeCell ref="G37:G39"/>
    <mergeCell ref="D40:E41"/>
    <mergeCell ref="C42:F42"/>
    <mergeCell ref="C43:F43"/>
    <mergeCell ref="C44:F44"/>
    <mergeCell ref="C45:F45"/>
    <mergeCell ref="B58:G58"/>
    <mergeCell ref="B47:G47"/>
    <mergeCell ref="B48:G48"/>
    <mergeCell ref="B49:G49"/>
    <mergeCell ref="B50:G50"/>
    <mergeCell ref="B51:G51"/>
    <mergeCell ref="B52:G52"/>
    <mergeCell ref="B53:G53"/>
    <mergeCell ref="B54:G54"/>
    <mergeCell ref="B55:G55"/>
    <mergeCell ref="B56:G56"/>
    <mergeCell ref="B57:G57"/>
    <mergeCell ref="B59:G59"/>
    <mergeCell ref="B60:G60"/>
    <mergeCell ref="B61:G61"/>
    <mergeCell ref="B62:G62"/>
    <mergeCell ref="E66:G66"/>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EEA5E-69FB-D748-B08C-DB4802B2E4A3}">
  <sheetPr>
    <pageSetUpPr fitToPage="1"/>
  </sheetPr>
  <dimension ref="A1:GM66"/>
  <sheetViews>
    <sheetView showGridLines="0" tabSelected="1" zoomScale="70" zoomScaleNormal="70" workbookViewId="0">
      <selection activeCell="H6" sqref="H6"/>
    </sheetView>
  </sheetViews>
  <sheetFormatPr baseColWidth="10" defaultColWidth="12.5" defaultRowHeight="11.5" x14ac:dyDescent="0.4"/>
  <cols>
    <col min="1" max="1" width="1.83203125" style="162" customWidth="1"/>
    <col min="2" max="2" width="10.5" style="225" customWidth="1"/>
    <col min="3" max="3" width="51.5" style="225" customWidth="1"/>
    <col min="4" max="4" width="19" style="225" customWidth="1"/>
    <col min="5" max="5" width="15.83203125" style="226" customWidth="1"/>
    <col min="6" max="6" width="14.1640625" style="162" customWidth="1"/>
    <col min="7" max="7" width="25" style="213" customWidth="1"/>
    <col min="8" max="8" width="23.1640625" style="162" customWidth="1"/>
    <col min="9" max="9" width="10.83203125" style="162" customWidth="1"/>
    <col min="10" max="195" width="11.5" style="162" customWidth="1"/>
    <col min="196" max="16384" width="12.5" style="162"/>
  </cols>
  <sheetData>
    <row r="1" spans="2:195" ht="11.25" customHeight="1" x14ac:dyDescent="0.4">
      <c r="B1" s="157"/>
      <c r="C1" s="158"/>
      <c r="D1" s="158"/>
      <c r="E1" s="159"/>
      <c r="F1" s="160"/>
      <c r="G1" s="161"/>
    </row>
    <row r="2" spans="2:195" ht="60" customHeight="1" x14ac:dyDescent="0.4">
      <c r="B2" s="273" t="s">
        <v>0</v>
      </c>
      <c r="C2" s="274"/>
      <c r="D2" s="274"/>
      <c r="E2" s="274"/>
      <c r="F2" s="274"/>
      <c r="G2" s="275"/>
      <c r="J2" s="163"/>
      <c r="K2" s="163"/>
    </row>
    <row r="3" spans="2:195" ht="12" thickBot="1" x14ac:dyDescent="0.45">
      <c r="B3" s="276"/>
      <c r="C3" s="277"/>
      <c r="D3" s="277"/>
      <c r="E3" s="277"/>
      <c r="F3" s="277"/>
      <c r="G3" s="278"/>
      <c r="J3" s="163"/>
      <c r="K3" s="163"/>
    </row>
    <row r="4" spans="2:195" ht="25" customHeight="1" thickBot="1" x14ac:dyDescent="0.45">
      <c r="B4" s="279" t="s">
        <v>1</v>
      </c>
      <c r="C4" s="280"/>
      <c r="D4" s="281"/>
      <c r="E4" s="164" t="s">
        <v>2</v>
      </c>
      <c r="F4" s="282" t="s">
        <v>3</v>
      </c>
      <c r="G4" s="283"/>
      <c r="J4" s="163"/>
      <c r="K4" s="163"/>
    </row>
    <row r="5" spans="2:195" s="169" customFormat="1" ht="14.25" customHeight="1" thickBot="1" x14ac:dyDescent="0.45">
      <c r="B5" s="165"/>
      <c r="C5" s="166"/>
      <c r="D5" s="166"/>
      <c r="E5" s="167"/>
      <c r="F5" s="166"/>
      <c r="G5" s="168"/>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2"/>
      <c r="EJ5" s="162"/>
      <c r="EK5" s="162"/>
      <c r="EL5" s="162"/>
      <c r="EM5" s="162"/>
      <c r="EN5" s="162"/>
      <c r="EO5" s="162"/>
      <c r="EP5" s="162"/>
      <c r="EQ5" s="162"/>
      <c r="ER5" s="162"/>
      <c r="ES5" s="162"/>
      <c r="ET5" s="162"/>
      <c r="EU5" s="162"/>
      <c r="EV5" s="162"/>
      <c r="EW5" s="162"/>
      <c r="EX5" s="162"/>
      <c r="EY5" s="162"/>
      <c r="EZ5" s="162"/>
      <c r="FA5" s="162"/>
      <c r="FB5" s="162"/>
      <c r="FC5" s="162"/>
      <c r="FD5" s="162"/>
      <c r="FE5" s="162"/>
      <c r="FF5" s="162"/>
      <c r="FG5" s="162"/>
      <c r="FH5" s="162"/>
      <c r="FI5" s="162"/>
      <c r="FJ5" s="162"/>
      <c r="FK5" s="162"/>
      <c r="FL5" s="162"/>
      <c r="FM5" s="162"/>
      <c r="FN5" s="162"/>
      <c r="FO5" s="162"/>
      <c r="FP5" s="162"/>
      <c r="FQ5" s="162"/>
      <c r="FR5" s="162"/>
      <c r="FS5" s="162"/>
      <c r="FT5" s="162"/>
      <c r="FU5" s="162"/>
      <c r="FV5" s="162"/>
      <c r="FW5" s="162"/>
      <c r="FX5" s="162"/>
      <c r="FY5" s="162"/>
      <c r="FZ5" s="162"/>
      <c r="GA5" s="162"/>
      <c r="GB5" s="162"/>
      <c r="GC5" s="162"/>
      <c r="GD5" s="162"/>
      <c r="GE5" s="162"/>
      <c r="GF5" s="162"/>
      <c r="GG5" s="162"/>
      <c r="GH5" s="162"/>
      <c r="GI5" s="162"/>
      <c r="GJ5" s="162"/>
      <c r="GK5" s="162"/>
      <c r="GL5" s="162"/>
      <c r="GM5" s="162"/>
    </row>
    <row r="6" spans="2:195" s="169" customFormat="1" ht="13.5" customHeight="1" x14ac:dyDescent="0.4">
      <c r="B6" s="284" t="s">
        <v>4</v>
      </c>
      <c r="C6" s="285"/>
      <c r="D6" s="170" t="s">
        <v>5</v>
      </c>
      <c r="E6" s="171" t="s">
        <v>6</v>
      </c>
      <c r="F6" s="170" t="s">
        <v>7</v>
      </c>
      <c r="G6" s="172" t="s">
        <v>8</v>
      </c>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c r="CS6" s="162"/>
      <c r="CT6" s="162"/>
      <c r="CU6" s="162"/>
      <c r="CV6" s="162"/>
      <c r="CW6" s="162"/>
      <c r="CX6" s="162"/>
      <c r="CY6" s="162"/>
      <c r="CZ6" s="162"/>
      <c r="DA6" s="162"/>
      <c r="DB6" s="162"/>
      <c r="DC6" s="162"/>
      <c r="DD6" s="162"/>
      <c r="DE6" s="162"/>
      <c r="DF6" s="162"/>
      <c r="DG6" s="162"/>
      <c r="DH6" s="162"/>
      <c r="DI6" s="162"/>
      <c r="DJ6" s="162"/>
      <c r="DK6" s="162"/>
      <c r="DL6" s="162"/>
      <c r="DM6" s="162"/>
      <c r="DN6" s="162"/>
      <c r="DO6" s="162"/>
      <c r="DP6" s="162"/>
      <c r="DQ6" s="162"/>
      <c r="DR6" s="162"/>
      <c r="DS6" s="162"/>
      <c r="DT6" s="162"/>
      <c r="DU6" s="162"/>
      <c r="DV6" s="162"/>
      <c r="DW6" s="162"/>
      <c r="DX6" s="162"/>
      <c r="DY6" s="162"/>
      <c r="DZ6" s="162"/>
      <c r="EA6" s="162"/>
      <c r="EB6" s="162"/>
      <c r="EC6" s="162"/>
      <c r="ED6" s="162"/>
      <c r="EE6" s="162"/>
      <c r="EF6" s="162"/>
      <c r="EG6" s="162"/>
      <c r="EH6" s="162"/>
      <c r="EI6" s="162"/>
      <c r="EJ6" s="162"/>
      <c r="EK6" s="162"/>
      <c r="EL6" s="162"/>
      <c r="EM6" s="162"/>
      <c r="EN6" s="162"/>
      <c r="EO6" s="162"/>
      <c r="EP6" s="162"/>
      <c r="EQ6" s="162"/>
      <c r="ER6" s="162"/>
      <c r="ES6" s="162"/>
      <c r="ET6" s="162"/>
      <c r="EU6" s="162"/>
      <c r="EV6" s="162"/>
      <c r="EW6" s="162"/>
      <c r="EX6" s="162"/>
      <c r="EY6" s="162"/>
      <c r="EZ6" s="162"/>
      <c r="FA6" s="162"/>
      <c r="FB6" s="162"/>
      <c r="FC6" s="162"/>
      <c r="FD6" s="162"/>
      <c r="FE6" s="162"/>
      <c r="FF6" s="162"/>
      <c r="FG6" s="162"/>
      <c r="FH6" s="162"/>
      <c r="FI6" s="162"/>
      <c r="FJ6" s="162"/>
      <c r="FK6" s="162"/>
      <c r="FL6" s="162"/>
      <c r="FM6" s="162"/>
      <c r="FN6" s="162"/>
      <c r="FO6" s="162"/>
      <c r="FP6" s="162"/>
      <c r="FQ6" s="162"/>
      <c r="FR6" s="162"/>
      <c r="FS6" s="162"/>
      <c r="FT6" s="162"/>
      <c r="FU6" s="162"/>
      <c r="FV6" s="162"/>
      <c r="FW6" s="162"/>
      <c r="FX6" s="162"/>
      <c r="FY6" s="162"/>
      <c r="FZ6" s="162"/>
      <c r="GA6" s="162"/>
      <c r="GB6" s="162"/>
      <c r="GC6" s="162"/>
      <c r="GD6" s="162"/>
      <c r="GE6" s="162"/>
      <c r="GF6" s="162"/>
      <c r="GG6" s="162"/>
      <c r="GH6" s="162"/>
      <c r="GI6" s="162"/>
      <c r="GJ6" s="162"/>
      <c r="GK6" s="162"/>
      <c r="GL6" s="162"/>
      <c r="GM6" s="162"/>
    </row>
    <row r="7" spans="2:195" s="169" customFormat="1" ht="14.5" customHeight="1" x14ac:dyDescent="0.4">
      <c r="B7" s="286"/>
      <c r="C7" s="287"/>
      <c r="D7" s="173" t="s">
        <v>9</v>
      </c>
      <c r="E7" s="174" t="s">
        <v>10</v>
      </c>
      <c r="F7" s="173" t="s">
        <v>11</v>
      </c>
      <c r="G7" s="175" t="s">
        <v>12</v>
      </c>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2"/>
      <c r="BQ7" s="162"/>
      <c r="BR7" s="162"/>
      <c r="BS7" s="162"/>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row>
    <row r="8" spans="2:195" s="169" customFormat="1" ht="15" customHeight="1" thickBot="1" x14ac:dyDescent="0.45">
      <c r="B8" s="288"/>
      <c r="C8" s="244"/>
      <c r="D8" s="176" t="s">
        <v>13</v>
      </c>
      <c r="E8" s="177" t="s">
        <v>14</v>
      </c>
      <c r="F8" s="176" t="s">
        <v>15</v>
      </c>
      <c r="G8" s="178" t="s">
        <v>89</v>
      </c>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c r="EW8" s="162"/>
      <c r="EX8" s="162"/>
      <c r="EY8" s="162"/>
      <c r="EZ8" s="162"/>
      <c r="FA8" s="162"/>
      <c r="FB8" s="162"/>
      <c r="FC8" s="162"/>
      <c r="FD8" s="162"/>
      <c r="FE8" s="162"/>
      <c r="FF8" s="162"/>
      <c r="FG8" s="162"/>
      <c r="FH8" s="162"/>
      <c r="FI8" s="162"/>
      <c r="FJ8" s="162"/>
      <c r="FK8" s="162"/>
      <c r="FL8" s="162"/>
      <c r="FM8" s="162"/>
      <c r="FN8" s="162"/>
      <c r="FO8" s="162"/>
      <c r="FP8" s="162"/>
      <c r="FQ8" s="162"/>
      <c r="FR8" s="162"/>
      <c r="FS8" s="162"/>
      <c r="FT8" s="162"/>
      <c r="FU8" s="162"/>
      <c r="FV8" s="162"/>
      <c r="FW8" s="162"/>
      <c r="FX8" s="162"/>
      <c r="FY8" s="162"/>
      <c r="FZ8" s="162"/>
      <c r="GA8" s="162"/>
      <c r="GB8" s="162"/>
      <c r="GC8" s="162"/>
      <c r="GD8" s="162"/>
      <c r="GE8" s="162"/>
      <c r="GF8" s="162"/>
      <c r="GG8" s="162"/>
      <c r="GH8" s="162"/>
      <c r="GI8" s="162"/>
      <c r="GJ8" s="162"/>
      <c r="GK8" s="162"/>
      <c r="GL8" s="162"/>
      <c r="GM8" s="162"/>
    </row>
    <row r="9" spans="2:195" s="169" customFormat="1" ht="18.75" customHeight="1" x14ac:dyDescent="0.4">
      <c r="B9" s="179" t="s">
        <v>17</v>
      </c>
      <c r="C9" s="180" t="s">
        <v>18</v>
      </c>
      <c r="D9" s="180"/>
      <c r="E9" s="180"/>
      <c r="F9" s="180"/>
      <c r="G9" s="181"/>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2"/>
      <c r="BV9" s="162"/>
      <c r="BW9" s="162"/>
      <c r="BX9" s="162"/>
      <c r="BY9" s="162"/>
      <c r="BZ9" s="162"/>
      <c r="CA9" s="162"/>
      <c r="CB9" s="162"/>
      <c r="CC9" s="162"/>
      <c r="CD9" s="162"/>
      <c r="CE9" s="162"/>
      <c r="CF9" s="162"/>
      <c r="CG9" s="162"/>
      <c r="CH9" s="162"/>
      <c r="CI9" s="162"/>
      <c r="CJ9" s="162"/>
      <c r="CK9" s="162"/>
      <c r="CL9" s="162"/>
      <c r="CM9" s="162"/>
      <c r="CN9" s="162"/>
      <c r="CO9" s="162"/>
      <c r="CP9" s="162"/>
      <c r="CQ9" s="162"/>
      <c r="CR9" s="162"/>
      <c r="CS9" s="162"/>
      <c r="CT9" s="162"/>
      <c r="CU9" s="162"/>
      <c r="CV9" s="162"/>
      <c r="CW9" s="162"/>
      <c r="CX9" s="162"/>
      <c r="CY9" s="162"/>
      <c r="CZ9" s="162"/>
      <c r="DA9" s="162"/>
      <c r="DB9" s="162"/>
      <c r="DC9" s="162"/>
      <c r="DD9" s="162"/>
      <c r="DE9" s="162"/>
      <c r="DF9" s="162"/>
      <c r="DG9" s="162"/>
      <c r="DH9" s="162"/>
      <c r="DI9" s="162"/>
      <c r="DJ9" s="162"/>
      <c r="DK9" s="162"/>
      <c r="DL9" s="162"/>
      <c r="DM9" s="162"/>
      <c r="DN9" s="162"/>
      <c r="DO9" s="162"/>
      <c r="DP9" s="162"/>
      <c r="DQ9" s="162"/>
      <c r="DR9" s="162"/>
      <c r="DS9" s="162"/>
      <c r="DT9" s="162"/>
      <c r="DU9" s="162"/>
      <c r="DV9" s="162"/>
      <c r="DW9" s="162"/>
      <c r="DX9" s="162"/>
      <c r="DY9" s="162"/>
      <c r="DZ9" s="162"/>
      <c r="EA9" s="162"/>
      <c r="EB9" s="162"/>
      <c r="EC9" s="162"/>
      <c r="ED9" s="162"/>
      <c r="EE9" s="162"/>
      <c r="EF9" s="162"/>
      <c r="EG9" s="162"/>
      <c r="EH9" s="162"/>
      <c r="EI9" s="162"/>
      <c r="EJ9" s="162"/>
      <c r="EK9" s="162"/>
      <c r="EL9" s="162"/>
      <c r="EM9" s="162"/>
      <c r="EN9" s="162"/>
      <c r="EO9" s="162"/>
      <c r="EP9" s="162"/>
      <c r="EQ9" s="162"/>
      <c r="ER9" s="162"/>
      <c r="ES9" s="162"/>
      <c r="ET9" s="162"/>
      <c r="EU9" s="162"/>
      <c r="EV9" s="162"/>
      <c r="EW9" s="162"/>
      <c r="EX9" s="162"/>
      <c r="EY9" s="162"/>
      <c r="EZ9" s="162"/>
      <c r="FA9" s="162"/>
      <c r="FB9" s="162"/>
      <c r="FC9" s="162"/>
      <c r="FD9" s="162"/>
      <c r="FE9" s="162"/>
      <c r="FF9" s="162"/>
      <c r="FG9" s="162"/>
      <c r="FH9" s="162"/>
      <c r="FI9" s="162"/>
      <c r="FJ9" s="162"/>
      <c r="FK9" s="162"/>
      <c r="FL9" s="162"/>
      <c r="FM9" s="162"/>
      <c r="FN9" s="162"/>
      <c r="FO9" s="162"/>
      <c r="FP9" s="162"/>
      <c r="FQ9" s="162"/>
      <c r="FR9" s="162"/>
      <c r="FS9" s="162"/>
      <c r="FT9" s="162"/>
      <c r="FU9" s="162"/>
      <c r="FV9" s="162"/>
      <c r="FW9" s="162"/>
      <c r="FX9" s="162"/>
      <c r="FY9" s="162"/>
      <c r="FZ9" s="162"/>
      <c r="GA9" s="162"/>
      <c r="GB9" s="162"/>
      <c r="GC9" s="162"/>
      <c r="GD9" s="162"/>
      <c r="GE9" s="162"/>
      <c r="GF9" s="162"/>
      <c r="GG9" s="162"/>
      <c r="GH9" s="162"/>
      <c r="GI9" s="162"/>
      <c r="GJ9" s="162"/>
      <c r="GK9" s="162"/>
      <c r="GL9" s="162"/>
      <c r="GM9" s="162"/>
    </row>
    <row r="10" spans="2:195" s="169" customFormat="1" ht="18.75" customHeight="1" x14ac:dyDescent="0.4">
      <c r="B10" s="182"/>
      <c r="C10" s="183" t="s">
        <v>19</v>
      </c>
      <c r="D10" s="183"/>
      <c r="E10" s="184"/>
      <c r="F10" s="183"/>
      <c r="G10" s="185"/>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62"/>
      <c r="BM10" s="162"/>
      <c r="BN10" s="162"/>
      <c r="BO10" s="162"/>
      <c r="BP10" s="162"/>
      <c r="BQ10" s="162"/>
      <c r="BR10" s="162"/>
      <c r="BS10" s="162"/>
      <c r="BT10" s="162"/>
      <c r="BU10" s="162"/>
      <c r="BV10" s="162"/>
      <c r="BW10" s="162"/>
      <c r="BX10" s="162"/>
      <c r="BY10" s="162"/>
      <c r="BZ10" s="162"/>
      <c r="CA10" s="162"/>
      <c r="CB10" s="162"/>
      <c r="CC10" s="162"/>
      <c r="CD10" s="162"/>
      <c r="CE10" s="162"/>
      <c r="CF10" s="162"/>
      <c r="CG10" s="162"/>
      <c r="CH10" s="162"/>
      <c r="CI10" s="162"/>
      <c r="CJ10" s="162"/>
      <c r="CK10" s="162"/>
      <c r="CL10" s="162"/>
      <c r="CM10" s="162"/>
      <c r="CN10" s="162"/>
      <c r="CO10" s="162"/>
      <c r="CP10" s="162"/>
      <c r="CQ10" s="162"/>
      <c r="CR10" s="162"/>
      <c r="CS10" s="162"/>
      <c r="CT10" s="162"/>
      <c r="CU10" s="162"/>
      <c r="CV10" s="162"/>
      <c r="CW10" s="162"/>
      <c r="CX10" s="162"/>
      <c r="CY10" s="162"/>
      <c r="CZ10" s="162"/>
      <c r="DA10" s="162"/>
      <c r="DB10" s="162"/>
      <c r="DC10" s="162"/>
      <c r="DD10" s="162"/>
      <c r="DE10" s="162"/>
      <c r="DF10" s="162"/>
      <c r="DG10" s="162"/>
      <c r="DH10" s="162"/>
      <c r="DI10" s="162"/>
      <c r="DJ10" s="162"/>
      <c r="DK10" s="162"/>
      <c r="DL10" s="162"/>
      <c r="DM10" s="162"/>
      <c r="DN10" s="162"/>
      <c r="DO10" s="162"/>
      <c r="DP10" s="162"/>
      <c r="DQ10" s="162"/>
      <c r="DR10" s="162"/>
      <c r="DS10" s="162"/>
      <c r="DT10" s="162"/>
      <c r="DU10" s="162"/>
      <c r="DV10" s="162"/>
      <c r="DW10" s="162"/>
      <c r="DX10" s="162"/>
      <c r="DY10" s="162"/>
      <c r="DZ10" s="162"/>
      <c r="EA10" s="162"/>
      <c r="EB10" s="162"/>
      <c r="EC10" s="162"/>
      <c r="ED10" s="162"/>
      <c r="EE10" s="162"/>
      <c r="EF10" s="162"/>
      <c r="EG10" s="162"/>
      <c r="EH10" s="162"/>
      <c r="EI10" s="162"/>
      <c r="EJ10" s="162"/>
      <c r="EK10" s="162"/>
      <c r="EL10" s="162"/>
      <c r="EM10" s="162"/>
      <c r="EN10" s="162"/>
      <c r="EO10" s="162"/>
      <c r="EP10" s="162"/>
      <c r="EQ10" s="162"/>
      <c r="ER10" s="162"/>
      <c r="ES10" s="162"/>
      <c r="ET10" s="162"/>
      <c r="EU10" s="162"/>
      <c r="EV10" s="162"/>
      <c r="EW10" s="162"/>
      <c r="EX10" s="162"/>
      <c r="EY10" s="162"/>
      <c r="EZ10" s="162"/>
      <c r="FA10" s="162"/>
      <c r="FB10" s="162"/>
      <c r="FC10" s="162"/>
      <c r="FD10" s="162"/>
      <c r="FE10" s="162"/>
      <c r="FF10" s="162"/>
      <c r="FG10" s="162"/>
      <c r="FH10" s="162"/>
      <c r="FI10" s="162"/>
      <c r="FJ10" s="162"/>
      <c r="FK10" s="162"/>
      <c r="FL10" s="162"/>
      <c r="FM10" s="162"/>
      <c r="FN10" s="162"/>
      <c r="FO10" s="162"/>
      <c r="FP10" s="162"/>
      <c r="FQ10" s="162"/>
      <c r="FR10" s="162"/>
      <c r="FS10" s="162"/>
      <c r="FT10" s="162"/>
      <c r="FU10" s="162"/>
      <c r="FV10" s="162"/>
      <c r="FW10" s="162"/>
      <c r="FX10" s="162"/>
      <c r="FY10" s="162"/>
      <c r="FZ10" s="162"/>
      <c r="GA10" s="162"/>
      <c r="GB10" s="162"/>
      <c r="GC10" s="162"/>
      <c r="GD10" s="162"/>
      <c r="GE10" s="162"/>
      <c r="GF10" s="162"/>
      <c r="GG10" s="162"/>
      <c r="GH10" s="162"/>
      <c r="GI10" s="162"/>
      <c r="GJ10" s="162"/>
      <c r="GK10" s="162"/>
      <c r="GL10" s="162"/>
      <c r="GM10" s="162"/>
    </row>
    <row r="11" spans="2:195" s="169" customFormat="1" ht="18.75" customHeight="1" x14ac:dyDescent="0.4">
      <c r="B11" s="30">
        <v>1</v>
      </c>
      <c r="C11" s="31" t="s">
        <v>20</v>
      </c>
      <c r="D11" s="32"/>
      <c r="E11" s="33"/>
      <c r="F11" s="34">
        <v>3</v>
      </c>
      <c r="G11" s="35">
        <f>+D11*F11</f>
        <v>0</v>
      </c>
      <c r="H11" s="186"/>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c r="BR11" s="162"/>
      <c r="BS11" s="162"/>
      <c r="BT11" s="162"/>
      <c r="BU11" s="162"/>
      <c r="BV11" s="162"/>
      <c r="BW11" s="162"/>
      <c r="BX11" s="162"/>
      <c r="BY11" s="162"/>
      <c r="BZ11" s="162"/>
      <c r="CA11" s="162"/>
      <c r="CB11" s="162"/>
      <c r="CC11" s="162"/>
      <c r="CD11" s="162"/>
      <c r="CE11" s="162"/>
      <c r="CF11" s="162"/>
      <c r="CG11" s="162"/>
      <c r="CH11" s="162"/>
      <c r="CI11" s="162"/>
      <c r="CJ11" s="162"/>
      <c r="CK11" s="162"/>
      <c r="CL11" s="162"/>
      <c r="CM11" s="162"/>
      <c r="CN11" s="162"/>
      <c r="CO11" s="162"/>
      <c r="CP11" s="162"/>
      <c r="CQ11" s="162"/>
      <c r="CR11" s="162"/>
      <c r="CS11" s="162"/>
      <c r="CT11" s="162"/>
      <c r="CU11" s="162"/>
      <c r="CV11" s="162"/>
      <c r="CW11" s="162"/>
      <c r="CX11" s="162"/>
      <c r="CY11" s="162"/>
      <c r="CZ11" s="162"/>
      <c r="DA11" s="162"/>
      <c r="DB11" s="162"/>
      <c r="DC11" s="162"/>
      <c r="DD11" s="162"/>
      <c r="DE11" s="162"/>
      <c r="DF11" s="162"/>
      <c r="DG11" s="162"/>
      <c r="DH11" s="162"/>
      <c r="DI11" s="162"/>
      <c r="DJ11" s="162"/>
      <c r="DK11" s="162"/>
      <c r="DL11" s="162"/>
      <c r="DM11" s="162"/>
      <c r="DN11" s="162"/>
      <c r="DO11" s="162"/>
      <c r="DP11" s="162"/>
      <c r="DQ11" s="162"/>
      <c r="DR11" s="162"/>
      <c r="DS11" s="162"/>
      <c r="DT11" s="162"/>
      <c r="DU11" s="162"/>
      <c r="DV11" s="162"/>
      <c r="DW11" s="162"/>
      <c r="DX11" s="162"/>
      <c r="DY11" s="162"/>
      <c r="DZ11" s="162"/>
      <c r="EA11" s="162"/>
      <c r="EB11" s="162"/>
      <c r="EC11" s="162"/>
      <c r="ED11" s="162"/>
      <c r="EE11" s="162"/>
      <c r="EF11" s="162"/>
      <c r="EG11" s="162"/>
      <c r="EH11" s="162"/>
      <c r="EI11" s="162"/>
      <c r="EJ11" s="162"/>
      <c r="EK11" s="162"/>
      <c r="EL11" s="162"/>
      <c r="EM11" s="162"/>
      <c r="EN11" s="162"/>
      <c r="EO11" s="162"/>
      <c r="EP11" s="162"/>
      <c r="EQ11" s="162"/>
      <c r="ER11" s="162"/>
      <c r="ES11" s="162"/>
      <c r="ET11" s="162"/>
      <c r="EU11" s="162"/>
      <c r="EV11" s="162"/>
      <c r="EW11" s="162"/>
      <c r="EX11" s="162"/>
      <c r="EY11" s="162"/>
      <c r="EZ11" s="162"/>
      <c r="FA11" s="162"/>
      <c r="FB11" s="162"/>
      <c r="FC11" s="162"/>
      <c r="FD11" s="162"/>
      <c r="FE11" s="162"/>
      <c r="FF11" s="162"/>
      <c r="FG11" s="162"/>
      <c r="FH11" s="162"/>
      <c r="FI11" s="162"/>
      <c r="FJ11" s="162"/>
      <c r="FK11" s="162"/>
      <c r="FL11" s="162"/>
      <c r="FM11" s="162"/>
      <c r="FN11" s="162"/>
      <c r="FO11" s="162"/>
      <c r="FP11" s="162"/>
      <c r="FQ11" s="162"/>
      <c r="FR11" s="162"/>
      <c r="FS11" s="162"/>
      <c r="FT11" s="162"/>
      <c r="FU11" s="162"/>
      <c r="FV11" s="162"/>
      <c r="FW11" s="162"/>
      <c r="FX11" s="162"/>
      <c r="FY11" s="162"/>
      <c r="FZ11" s="162"/>
      <c r="GA11" s="162"/>
      <c r="GB11" s="162"/>
      <c r="GC11" s="162"/>
      <c r="GD11" s="162"/>
      <c r="GE11" s="162"/>
      <c r="GF11" s="162"/>
      <c r="GG11" s="162"/>
      <c r="GH11" s="162"/>
      <c r="GI11" s="162"/>
      <c r="GJ11" s="162"/>
      <c r="GK11" s="162"/>
      <c r="GL11" s="162"/>
      <c r="GM11" s="162"/>
    </row>
    <row r="12" spans="2:195" s="169" customFormat="1" ht="18.75" customHeight="1" x14ac:dyDescent="0.4">
      <c r="B12" s="30">
        <v>2</v>
      </c>
      <c r="C12" s="37" t="s">
        <v>21</v>
      </c>
      <c r="D12" s="32"/>
      <c r="E12" s="33"/>
      <c r="F12" s="34">
        <v>6</v>
      </c>
      <c r="G12" s="35">
        <f t="shared" ref="G12:G14" si="0">+D12*F12</f>
        <v>0</v>
      </c>
      <c r="H12" s="186"/>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2"/>
      <c r="DA12" s="162"/>
      <c r="DB12" s="162"/>
      <c r="DC12" s="162"/>
      <c r="DD12" s="162"/>
      <c r="DE12" s="162"/>
      <c r="DF12" s="162"/>
      <c r="DG12" s="162"/>
      <c r="DH12" s="162"/>
      <c r="DI12" s="162"/>
      <c r="DJ12" s="162"/>
      <c r="DK12" s="162"/>
      <c r="DL12" s="162"/>
      <c r="DM12" s="162"/>
      <c r="DN12" s="162"/>
      <c r="DO12" s="162"/>
      <c r="DP12" s="162"/>
      <c r="DQ12" s="162"/>
      <c r="DR12" s="162"/>
      <c r="DS12" s="162"/>
      <c r="DT12" s="162"/>
      <c r="DU12" s="162"/>
      <c r="DV12" s="162"/>
      <c r="DW12" s="162"/>
      <c r="DX12" s="162"/>
      <c r="DY12" s="162"/>
      <c r="DZ12" s="162"/>
      <c r="EA12" s="162"/>
      <c r="EB12" s="162"/>
      <c r="EC12" s="162"/>
      <c r="ED12" s="162"/>
      <c r="EE12" s="162"/>
      <c r="EF12" s="162"/>
      <c r="EG12" s="162"/>
      <c r="EH12" s="162"/>
      <c r="EI12" s="162"/>
      <c r="EJ12" s="162"/>
      <c r="EK12" s="162"/>
      <c r="EL12" s="162"/>
      <c r="EM12" s="162"/>
      <c r="EN12" s="162"/>
      <c r="EO12" s="162"/>
      <c r="EP12" s="162"/>
      <c r="EQ12" s="162"/>
      <c r="ER12" s="162"/>
      <c r="ES12" s="162"/>
      <c r="ET12" s="162"/>
      <c r="EU12" s="162"/>
      <c r="EV12" s="162"/>
      <c r="EW12" s="162"/>
      <c r="EX12" s="162"/>
      <c r="EY12" s="162"/>
      <c r="EZ12" s="162"/>
      <c r="FA12" s="162"/>
      <c r="FB12" s="162"/>
      <c r="FC12" s="162"/>
      <c r="FD12" s="162"/>
      <c r="FE12" s="162"/>
      <c r="FF12" s="162"/>
      <c r="FG12" s="162"/>
      <c r="FH12" s="162"/>
      <c r="FI12" s="162"/>
      <c r="FJ12" s="162"/>
      <c r="FK12" s="162"/>
      <c r="FL12" s="162"/>
      <c r="FM12" s="162"/>
      <c r="FN12" s="162"/>
      <c r="FO12" s="162"/>
      <c r="FP12" s="162"/>
      <c r="FQ12" s="162"/>
      <c r="FR12" s="162"/>
      <c r="FS12" s="162"/>
      <c r="FT12" s="162"/>
      <c r="FU12" s="162"/>
      <c r="FV12" s="162"/>
      <c r="FW12" s="162"/>
      <c r="FX12" s="162"/>
      <c r="FY12" s="162"/>
      <c r="FZ12" s="162"/>
      <c r="GA12" s="162"/>
      <c r="GB12" s="162"/>
      <c r="GC12" s="162"/>
      <c r="GD12" s="162"/>
      <c r="GE12" s="162"/>
      <c r="GF12" s="162"/>
      <c r="GG12" s="162"/>
      <c r="GH12" s="162"/>
      <c r="GI12" s="162"/>
      <c r="GJ12" s="162"/>
      <c r="GK12" s="162"/>
      <c r="GL12" s="162"/>
      <c r="GM12" s="162"/>
    </row>
    <row r="13" spans="2:195" s="169" customFormat="1" ht="18.75" customHeight="1" x14ac:dyDescent="0.4">
      <c r="B13" s="38">
        <v>4</v>
      </c>
      <c r="C13" s="37" t="s">
        <v>22</v>
      </c>
      <c r="D13" s="32"/>
      <c r="E13" s="33"/>
      <c r="F13" s="34">
        <f>6*0.5</f>
        <v>3</v>
      </c>
      <c r="G13" s="35">
        <f t="shared" si="0"/>
        <v>0</v>
      </c>
      <c r="H13" s="186"/>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c r="BP13" s="162"/>
      <c r="BQ13" s="162"/>
      <c r="BR13" s="162"/>
      <c r="BS13" s="162"/>
      <c r="BT13" s="162"/>
      <c r="BU13" s="162"/>
      <c r="BV13" s="162"/>
      <c r="BW13" s="162"/>
      <c r="BX13" s="162"/>
      <c r="BY13" s="162"/>
      <c r="BZ13" s="162"/>
      <c r="CA13" s="162"/>
      <c r="CB13" s="162"/>
      <c r="CC13" s="162"/>
      <c r="CD13" s="162"/>
      <c r="CE13" s="162"/>
      <c r="CF13" s="162"/>
      <c r="CG13" s="162"/>
      <c r="CH13" s="162"/>
      <c r="CI13" s="162"/>
      <c r="CJ13" s="162"/>
      <c r="CK13" s="162"/>
      <c r="CL13" s="162"/>
      <c r="CM13" s="162"/>
      <c r="CN13" s="162"/>
      <c r="CO13" s="162"/>
      <c r="CP13" s="162"/>
      <c r="CQ13" s="162"/>
      <c r="CR13" s="162"/>
      <c r="CS13" s="162"/>
      <c r="CT13" s="162"/>
      <c r="CU13" s="162"/>
      <c r="CV13" s="162"/>
      <c r="CW13" s="162"/>
      <c r="CX13" s="162"/>
      <c r="CY13" s="162"/>
      <c r="CZ13" s="162"/>
      <c r="DA13" s="162"/>
      <c r="DB13" s="162"/>
      <c r="DC13" s="162"/>
      <c r="DD13" s="162"/>
      <c r="DE13" s="162"/>
      <c r="DF13" s="162"/>
      <c r="DG13" s="162"/>
      <c r="DH13" s="162"/>
      <c r="DI13" s="162"/>
      <c r="DJ13" s="162"/>
      <c r="DK13" s="162"/>
      <c r="DL13" s="162"/>
      <c r="DM13" s="162"/>
      <c r="DN13" s="162"/>
      <c r="DO13" s="162"/>
      <c r="DP13" s="162"/>
      <c r="DQ13" s="162"/>
      <c r="DR13" s="162"/>
      <c r="DS13" s="162"/>
      <c r="DT13" s="162"/>
      <c r="DU13" s="162"/>
      <c r="DV13" s="162"/>
      <c r="DW13" s="162"/>
      <c r="DX13" s="162"/>
      <c r="DY13" s="162"/>
      <c r="DZ13" s="162"/>
      <c r="EA13" s="162"/>
      <c r="EB13" s="162"/>
      <c r="EC13" s="162"/>
      <c r="ED13" s="162"/>
      <c r="EE13" s="162"/>
      <c r="EF13" s="162"/>
      <c r="EG13" s="162"/>
      <c r="EH13" s="162"/>
      <c r="EI13" s="162"/>
      <c r="EJ13" s="162"/>
      <c r="EK13" s="162"/>
      <c r="EL13" s="162"/>
      <c r="EM13" s="162"/>
      <c r="EN13" s="162"/>
      <c r="EO13" s="162"/>
      <c r="EP13" s="162"/>
      <c r="EQ13" s="162"/>
      <c r="ER13" s="162"/>
      <c r="ES13" s="162"/>
      <c r="ET13" s="162"/>
      <c r="EU13" s="162"/>
      <c r="EV13" s="162"/>
      <c r="EW13" s="162"/>
      <c r="EX13" s="162"/>
      <c r="EY13" s="162"/>
      <c r="EZ13" s="162"/>
      <c r="FA13" s="162"/>
      <c r="FB13" s="162"/>
      <c r="FC13" s="162"/>
      <c r="FD13" s="162"/>
      <c r="FE13" s="162"/>
      <c r="FF13" s="162"/>
      <c r="FG13" s="162"/>
      <c r="FH13" s="162"/>
      <c r="FI13" s="162"/>
      <c r="FJ13" s="162"/>
      <c r="FK13" s="162"/>
      <c r="FL13" s="162"/>
      <c r="FM13" s="162"/>
      <c r="FN13" s="162"/>
      <c r="FO13" s="162"/>
      <c r="FP13" s="162"/>
      <c r="FQ13" s="162"/>
      <c r="FR13" s="162"/>
      <c r="FS13" s="162"/>
      <c r="FT13" s="162"/>
      <c r="FU13" s="162"/>
      <c r="FV13" s="162"/>
      <c r="FW13" s="162"/>
      <c r="FX13" s="162"/>
      <c r="FY13" s="162"/>
      <c r="FZ13" s="162"/>
      <c r="GA13" s="162"/>
      <c r="GB13" s="162"/>
      <c r="GC13" s="162"/>
      <c r="GD13" s="162"/>
      <c r="GE13" s="162"/>
      <c r="GF13" s="162"/>
      <c r="GG13" s="162"/>
      <c r="GH13" s="162"/>
      <c r="GI13" s="162"/>
      <c r="GJ13" s="162"/>
      <c r="GK13" s="162"/>
      <c r="GL13" s="162"/>
      <c r="GM13" s="162"/>
    </row>
    <row r="14" spans="2:195" s="169" customFormat="1" ht="18.75" customHeight="1" thickBot="1" x14ac:dyDescent="0.45">
      <c r="B14" s="38">
        <v>5</v>
      </c>
      <c r="C14" s="37" t="s">
        <v>23</v>
      </c>
      <c r="D14" s="32"/>
      <c r="E14" s="33"/>
      <c r="F14" s="34">
        <f>6*0.5</f>
        <v>3</v>
      </c>
      <c r="G14" s="35">
        <f t="shared" si="0"/>
        <v>0</v>
      </c>
      <c r="H14" s="186"/>
      <c r="I14" s="162"/>
      <c r="J14" s="187"/>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162"/>
      <c r="CO14" s="162"/>
      <c r="CP14" s="162"/>
      <c r="CQ14" s="162"/>
      <c r="CR14" s="162"/>
      <c r="CS14" s="162"/>
      <c r="CT14" s="162"/>
      <c r="CU14" s="162"/>
      <c r="CV14" s="162"/>
      <c r="CW14" s="162"/>
      <c r="CX14" s="162"/>
      <c r="CY14" s="162"/>
      <c r="CZ14" s="162"/>
      <c r="DA14" s="162"/>
      <c r="DB14" s="162"/>
      <c r="DC14" s="162"/>
      <c r="DD14" s="162"/>
      <c r="DE14" s="162"/>
      <c r="DF14" s="162"/>
      <c r="DG14" s="162"/>
      <c r="DH14" s="162"/>
      <c r="DI14" s="162"/>
      <c r="DJ14" s="162"/>
      <c r="DK14" s="162"/>
      <c r="DL14" s="162"/>
      <c r="DM14" s="162"/>
      <c r="DN14" s="162"/>
      <c r="DO14" s="162"/>
      <c r="DP14" s="162"/>
      <c r="DQ14" s="162"/>
      <c r="DR14" s="162"/>
      <c r="DS14" s="162"/>
      <c r="DT14" s="162"/>
      <c r="DU14" s="162"/>
      <c r="DV14" s="162"/>
      <c r="DW14" s="162"/>
      <c r="DX14" s="162"/>
      <c r="DY14" s="162"/>
      <c r="DZ14" s="162"/>
      <c r="EA14" s="162"/>
      <c r="EB14" s="162"/>
      <c r="EC14" s="162"/>
      <c r="ED14" s="162"/>
      <c r="EE14" s="162"/>
      <c r="EF14" s="162"/>
      <c r="EG14" s="162"/>
      <c r="EH14" s="162"/>
      <c r="EI14" s="162"/>
      <c r="EJ14" s="162"/>
      <c r="EK14" s="162"/>
      <c r="EL14" s="162"/>
      <c r="EM14" s="162"/>
      <c r="EN14" s="162"/>
      <c r="EO14" s="162"/>
      <c r="EP14" s="162"/>
      <c r="EQ14" s="162"/>
      <c r="ER14" s="162"/>
      <c r="ES14" s="162"/>
      <c r="ET14" s="162"/>
      <c r="EU14" s="162"/>
      <c r="EV14" s="162"/>
      <c r="EW14" s="162"/>
      <c r="EX14" s="162"/>
      <c r="EY14" s="162"/>
      <c r="EZ14" s="162"/>
      <c r="FA14" s="162"/>
      <c r="FB14" s="162"/>
      <c r="FC14" s="162"/>
      <c r="FD14" s="162"/>
      <c r="FE14" s="162"/>
      <c r="FF14" s="162"/>
      <c r="FG14" s="162"/>
      <c r="FH14" s="162"/>
      <c r="FI14" s="162"/>
      <c r="FJ14" s="162"/>
      <c r="FK14" s="162"/>
      <c r="FL14" s="162"/>
      <c r="FM14" s="162"/>
      <c r="FN14" s="162"/>
      <c r="FO14" s="162"/>
      <c r="FP14" s="162"/>
      <c r="FQ14" s="162"/>
      <c r="FR14" s="162"/>
      <c r="FS14" s="162"/>
      <c r="FT14" s="162"/>
      <c r="FU14" s="162"/>
      <c r="FV14" s="162"/>
      <c r="FW14" s="162"/>
      <c r="FX14" s="162"/>
      <c r="FY14" s="162"/>
      <c r="FZ14" s="162"/>
      <c r="GA14" s="162"/>
      <c r="GB14" s="162"/>
      <c r="GC14" s="162"/>
      <c r="GD14" s="162"/>
      <c r="GE14" s="162"/>
      <c r="GF14" s="162"/>
      <c r="GG14" s="162"/>
      <c r="GH14" s="162"/>
      <c r="GI14" s="162"/>
      <c r="GJ14" s="162"/>
      <c r="GK14" s="162"/>
      <c r="GL14" s="162"/>
      <c r="GM14" s="162"/>
    </row>
    <row r="15" spans="2:195" s="169" customFormat="1" ht="30" customHeight="1" thickBot="1" x14ac:dyDescent="0.45">
      <c r="B15" s="40"/>
      <c r="C15" s="41" t="s">
        <v>24</v>
      </c>
      <c r="D15" s="42"/>
      <c r="E15" s="43"/>
      <c r="F15" s="44"/>
      <c r="G15" s="45">
        <v>20000000</v>
      </c>
      <c r="H15" s="188" t="s">
        <v>25</v>
      </c>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162"/>
      <c r="CO15" s="162"/>
      <c r="CP15" s="162"/>
      <c r="CQ15" s="162"/>
      <c r="CR15" s="162"/>
      <c r="CS15" s="162"/>
      <c r="CT15" s="162"/>
      <c r="CU15" s="162"/>
      <c r="CV15" s="162"/>
      <c r="CW15" s="162"/>
      <c r="CX15" s="162"/>
      <c r="CY15" s="162"/>
      <c r="CZ15" s="162"/>
      <c r="DA15" s="162"/>
      <c r="DB15" s="162"/>
      <c r="DC15" s="162"/>
      <c r="DD15" s="162"/>
      <c r="DE15" s="162"/>
      <c r="DF15" s="162"/>
      <c r="DG15" s="162"/>
      <c r="DH15" s="162"/>
      <c r="DI15" s="162"/>
      <c r="DJ15" s="162"/>
      <c r="DK15" s="162"/>
      <c r="DL15" s="162"/>
      <c r="DM15" s="162"/>
      <c r="DN15" s="162"/>
      <c r="DO15" s="162"/>
      <c r="DP15" s="162"/>
      <c r="DQ15" s="162"/>
      <c r="DR15" s="162"/>
      <c r="DS15" s="162"/>
      <c r="DT15" s="162"/>
      <c r="DU15" s="162"/>
      <c r="DV15" s="162"/>
      <c r="DW15" s="162"/>
      <c r="DX15" s="162"/>
      <c r="DY15" s="162"/>
      <c r="DZ15" s="162"/>
      <c r="EA15" s="162"/>
      <c r="EB15" s="162"/>
      <c r="EC15" s="162"/>
      <c r="ED15" s="162"/>
      <c r="EE15" s="162"/>
      <c r="EF15" s="162"/>
      <c r="EG15" s="162"/>
      <c r="EH15" s="162"/>
      <c r="EI15" s="162"/>
      <c r="EJ15" s="162"/>
      <c r="EK15" s="162"/>
      <c r="EL15" s="162"/>
      <c r="EM15" s="162"/>
      <c r="EN15" s="162"/>
      <c r="EO15" s="162"/>
      <c r="EP15" s="162"/>
      <c r="EQ15" s="162"/>
      <c r="ER15" s="162"/>
      <c r="ES15" s="162"/>
      <c r="ET15" s="162"/>
      <c r="EU15" s="162"/>
      <c r="EV15" s="162"/>
      <c r="EW15" s="162"/>
      <c r="EX15" s="162"/>
      <c r="EY15" s="162"/>
      <c r="EZ15" s="162"/>
      <c r="FA15" s="162"/>
      <c r="FB15" s="162"/>
      <c r="FC15" s="162"/>
      <c r="FD15" s="162"/>
      <c r="FE15" s="162"/>
      <c r="FF15" s="162"/>
      <c r="FG15" s="162"/>
      <c r="FH15" s="162"/>
      <c r="FI15" s="162"/>
      <c r="FJ15" s="162"/>
      <c r="FK15" s="162"/>
      <c r="FL15" s="162"/>
      <c r="FM15" s="162"/>
      <c r="FN15" s="162"/>
      <c r="FO15" s="162"/>
      <c r="FP15" s="162"/>
      <c r="FQ15" s="162"/>
      <c r="FR15" s="162"/>
      <c r="FS15" s="162"/>
      <c r="FT15" s="162"/>
      <c r="FU15" s="162"/>
      <c r="FV15" s="162"/>
      <c r="FW15" s="162"/>
      <c r="FX15" s="162"/>
      <c r="FY15" s="162"/>
      <c r="FZ15" s="162"/>
      <c r="GA15" s="162"/>
      <c r="GB15" s="162"/>
      <c r="GC15" s="162"/>
      <c r="GD15" s="162"/>
      <c r="GE15" s="162"/>
      <c r="GF15" s="162"/>
      <c r="GG15" s="162"/>
      <c r="GH15" s="162"/>
      <c r="GI15" s="162"/>
      <c r="GJ15" s="162"/>
      <c r="GK15" s="162"/>
      <c r="GL15" s="162"/>
      <c r="GM15" s="162"/>
    </row>
    <row r="16" spans="2:195" s="169" customFormat="1" ht="18.75" customHeight="1" x14ac:dyDescent="0.4">
      <c r="B16" s="30">
        <v>6</v>
      </c>
      <c r="C16" s="47" t="s">
        <v>26</v>
      </c>
      <c r="D16" s="48"/>
      <c r="E16" s="49"/>
      <c r="F16" s="50"/>
      <c r="G16" s="51"/>
      <c r="I16" s="189"/>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c r="DA16" s="162"/>
      <c r="DB16" s="162"/>
      <c r="DC16" s="162"/>
      <c r="DD16" s="162"/>
      <c r="DE16" s="162"/>
      <c r="DF16" s="162"/>
      <c r="DG16" s="162"/>
      <c r="DH16" s="162"/>
      <c r="DI16" s="162"/>
      <c r="DJ16" s="162"/>
      <c r="DK16" s="162"/>
      <c r="DL16" s="162"/>
      <c r="DM16" s="162"/>
      <c r="DN16" s="162"/>
      <c r="DO16" s="162"/>
      <c r="DP16" s="162"/>
      <c r="DQ16" s="162"/>
      <c r="DR16" s="162"/>
      <c r="DS16" s="162"/>
      <c r="DT16" s="162"/>
      <c r="DU16" s="162"/>
      <c r="DV16" s="162"/>
      <c r="DW16" s="162"/>
      <c r="DX16" s="162"/>
      <c r="DY16" s="162"/>
      <c r="DZ16" s="162"/>
      <c r="EA16" s="162"/>
      <c r="EB16" s="162"/>
      <c r="EC16" s="162"/>
      <c r="ED16" s="162"/>
      <c r="EE16" s="162"/>
      <c r="EF16" s="162"/>
      <c r="EG16" s="162"/>
      <c r="EH16" s="162"/>
      <c r="EI16" s="162"/>
      <c r="EJ16" s="162"/>
      <c r="EK16" s="162"/>
      <c r="EL16" s="162"/>
      <c r="EM16" s="162"/>
      <c r="EN16" s="162"/>
      <c r="EO16" s="162"/>
      <c r="EP16" s="162"/>
      <c r="EQ16" s="162"/>
      <c r="ER16" s="162"/>
      <c r="ES16" s="162"/>
      <c r="ET16" s="162"/>
      <c r="EU16" s="162"/>
      <c r="EV16" s="162"/>
      <c r="EW16" s="162"/>
      <c r="EX16" s="162"/>
      <c r="EY16" s="162"/>
      <c r="EZ16" s="162"/>
      <c r="FA16" s="162"/>
      <c r="FB16" s="162"/>
      <c r="FC16" s="162"/>
      <c r="FD16" s="162"/>
      <c r="FE16" s="162"/>
      <c r="FF16" s="162"/>
      <c r="FG16" s="162"/>
      <c r="FH16" s="162"/>
      <c r="FI16" s="162"/>
      <c r="FJ16" s="162"/>
      <c r="FK16" s="162"/>
      <c r="FL16" s="162"/>
      <c r="FM16" s="162"/>
      <c r="FN16" s="162"/>
      <c r="FO16" s="162"/>
      <c r="FP16" s="162"/>
      <c r="FQ16" s="162"/>
      <c r="FR16" s="162"/>
      <c r="FS16" s="162"/>
      <c r="FT16" s="162"/>
      <c r="FU16" s="162"/>
      <c r="FV16" s="162"/>
      <c r="FW16" s="162"/>
      <c r="FX16" s="162"/>
      <c r="FY16" s="162"/>
      <c r="FZ16" s="162"/>
      <c r="GA16" s="162"/>
      <c r="GB16" s="162"/>
      <c r="GC16" s="162"/>
      <c r="GD16" s="162"/>
      <c r="GE16" s="162"/>
      <c r="GF16" s="162"/>
      <c r="GG16" s="162"/>
      <c r="GH16" s="162"/>
      <c r="GI16" s="162"/>
      <c r="GJ16" s="162"/>
      <c r="GK16" s="162"/>
      <c r="GL16" s="162"/>
      <c r="GM16" s="162"/>
    </row>
    <row r="17" spans="2:195" s="169" customFormat="1" ht="18.75" customHeight="1" x14ac:dyDescent="0.4">
      <c r="B17" s="30">
        <v>7</v>
      </c>
      <c r="C17" s="53" t="s">
        <v>27</v>
      </c>
      <c r="D17" s="48"/>
      <c r="E17" s="49"/>
      <c r="F17" s="50"/>
      <c r="G17" s="51"/>
      <c r="H17" s="189"/>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162"/>
      <c r="CW17" s="162"/>
      <c r="CX17" s="162"/>
      <c r="CY17" s="162"/>
      <c r="CZ17" s="162"/>
      <c r="DA17" s="162"/>
      <c r="DB17" s="162"/>
      <c r="DC17" s="162"/>
      <c r="DD17" s="162"/>
      <c r="DE17" s="162"/>
      <c r="DF17" s="162"/>
      <c r="DG17" s="162"/>
      <c r="DH17" s="162"/>
      <c r="DI17" s="162"/>
      <c r="DJ17" s="162"/>
      <c r="DK17" s="162"/>
      <c r="DL17" s="162"/>
      <c r="DM17" s="162"/>
      <c r="DN17" s="162"/>
      <c r="DO17" s="162"/>
      <c r="DP17" s="162"/>
      <c r="DQ17" s="162"/>
      <c r="DR17" s="162"/>
      <c r="DS17" s="162"/>
      <c r="DT17" s="162"/>
      <c r="DU17" s="162"/>
      <c r="DV17" s="162"/>
      <c r="DW17" s="162"/>
      <c r="DX17" s="162"/>
      <c r="DY17" s="162"/>
      <c r="DZ17" s="162"/>
      <c r="EA17" s="162"/>
      <c r="EB17" s="162"/>
      <c r="EC17" s="162"/>
      <c r="ED17" s="162"/>
      <c r="EE17" s="162"/>
      <c r="EF17" s="162"/>
      <c r="EG17" s="162"/>
      <c r="EH17" s="162"/>
      <c r="EI17" s="162"/>
      <c r="EJ17" s="162"/>
      <c r="EK17" s="162"/>
      <c r="EL17" s="162"/>
      <c r="EM17" s="162"/>
      <c r="EN17" s="162"/>
      <c r="EO17" s="162"/>
      <c r="EP17" s="162"/>
      <c r="EQ17" s="162"/>
      <c r="ER17" s="162"/>
      <c r="ES17" s="162"/>
      <c r="ET17" s="162"/>
      <c r="EU17" s="162"/>
      <c r="EV17" s="162"/>
      <c r="EW17" s="162"/>
      <c r="EX17" s="162"/>
      <c r="EY17" s="162"/>
      <c r="EZ17" s="162"/>
      <c r="FA17" s="162"/>
      <c r="FB17" s="162"/>
      <c r="FC17" s="162"/>
      <c r="FD17" s="162"/>
      <c r="FE17" s="162"/>
      <c r="FF17" s="162"/>
      <c r="FG17" s="162"/>
      <c r="FH17" s="162"/>
      <c r="FI17" s="162"/>
      <c r="FJ17" s="162"/>
      <c r="FK17" s="162"/>
      <c r="FL17" s="162"/>
      <c r="FM17" s="162"/>
      <c r="FN17" s="162"/>
      <c r="FO17" s="162"/>
      <c r="FP17" s="162"/>
      <c r="FQ17" s="162"/>
      <c r="FR17" s="162"/>
      <c r="FS17" s="162"/>
      <c r="FT17" s="162"/>
      <c r="FU17" s="162"/>
      <c r="FV17" s="162"/>
      <c r="FW17" s="162"/>
      <c r="FX17" s="162"/>
      <c r="FY17" s="162"/>
      <c r="FZ17" s="162"/>
      <c r="GA17" s="162"/>
      <c r="GB17" s="162"/>
      <c r="GC17" s="162"/>
      <c r="GD17" s="162"/>
      <c r="GE17" s="162"/>
      <c r="GF17" s="162"/>
      <c r="GG17" s="162"/>
      <c r="GH17" s="162"/>
      <c r="GI17" s="162"/>
      <c r="GJ17" s="162"/>
      <c r="GK17" s="162"/>
      <c r="GL17" s="162"/>
      <c r="GM17" s="162"/>
    </row>
    <row r="18" spans="2:195" s="169" customFormat="1" ht="18.75" customHeight="1" x14ac:dyDescent="0.4">
      <c r="B18" s="30">
        <v>8</v>
      </c>
      <c r="C18" s="47" t="s">
        <v>28</v>
      </c>
      <c r="D18" s="48"/>
      <c r="E18" s="49"/>
      <c r="F18" s="50"/>
      <c r="G18" s="51"/>
      <c r="H18" s="162"/>
      <c r="I18" s="186"/>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162"/>
      <c r="CW18" s="162"/>
      <c r="CX18" s="162"/>
      <c r="CY18" s="162"/>
      <c r="CZ18" s="162"/>
      <c r="DA18" s="162"/>
      <c r="DB18" s="162"/>
      <c r="DC18" s="162"/>
      <c r="DD18" s="162"/>
      <c r="DE18" s="162"/>
      <c r="DF18" s="162"/>
      <c r="DG18" s="162"/>
      <c r="DH18" s="162"/>
      <c r="DI18" s="162"/>
      <c r="DJ18" s="162"/>
      <c r="DK18" s="162"/>
      <c r="DL18" s="162"/>
      <c r="DM18" s="162"/>
      <c r="DN18" s="162"/>
      <c r="DO18" s="162"/>
      <c r="DP18" s="162"/>
      <c r="DQ18" s="162"/>
      <c r="DR18" s="162"/>
      <c r="DS18" s="162"/>
      <c r="DT18" s="162"/>
      <c r="DU18" s="162"/>
      <c r="DV18" s="162"/>
      <c r="DW18" s="162"/>
      <c r="DX18" s="162"/>
      <c r="DY18" s="162"/>
      <c r="DZ18" s="162"/>
      <c r="EA18" s="162"/>
      <c r="EB18" s="162"/>
      <c r="EC18" s="162"/>
      <c r="ED18" s="162"/>
      <c r="EE18" s="162"/>
      <c r="EF18" s="162"/>
      <c r="EG18" s="162"/>
      <c r="EH18" s="162"/>
      <c r="EI18" s="162"/>
      <c r="EJ18" s="162"/>
      <c r="EK18" s="162"/>
      <c r="EL18" s="162"/>
      <c r="EM18" s="162"/>
      <c r="EN18" s="162"/>
      <c r="EO18" s="162"/>
      <c r="EP18" s="162"/>
      <c r="EQ18" s="162"/>
      <c r="ER18" s="162"/>
      <c r="ES18" s="162"/>
      <c r="ET18" s="162"/>
      <c r="EU18" s="162"/>
      <c r="EV18" s="162"/>
      <c r="EW18" s="162"/>
      <c r="EX18" s="162"/>
      <c r="EY18" s="162"/>
      <c r="EZ18" s="162"/>
      <c r="FA18" s="162"/>
      <c r="FB18" s="162"/>
      <c r="FC18" s="162"/>
      <c r="FD18" s="162"/>
      <c r="FE18" s="162"/>
      <c r="FF18" s="162"/>
      <c r="FG18" s="162"/>
      <c r="FH18" s="162"/>
      <c r="FI18" s="162"/>
      <c r="FJ18" s="162"/>
      <c r="FK18" s="162"/>
      <c r="FL18" s="162"/>
      <c r="FM18" s="162"/>
      <c r="FN18" s="162"/>
      <c r="FO18" s="162"/>
      <c r="FP18" s="162"/>
      <c r="FQ18" s="162"/>
      <c r="FR18" s="162"/>
      <c r="FS18" s="162"/>
      <c r="FT18" s="162"/>
      <c r="FU18" s="162"/>
      <c r="FV18" s="162"/>
      <c r="FW18" s="162"/>
      <c r="FX18" s="162"/>
      <c r="FY18" s="162"/>
      <c r="FZ18" s="162"/>
      <c r="GA18" s="162"/>
      <c r="GB18" s="162"/>
      <c r="GC18" s="162"/>
      <c r="GD18" s="162"/>
      <c r="GE18" s="162"/>
      <c r="GF18" s="162"/>
      <c r="GG18" s="162"/>
      <c r="GH18" s="162"/>
      <c r="GI18" s="162"/>
      <c r="GJ18" s="162"/>
      <c r="GK18" s="162"/>
      <c r="GL18" s="162"/>
      <c r="GM18" s="162"/>
    </row>
    <row r="19" spans="2:195" s="169" customFormat="1" ht="18.75" customHeight="1" x14ac:dyDescent="0.4">
      <c r="B19" s="30">
        <v>9</v>
      </c>
      <c r="C19" s="47" t="s">
        <v>29</v>
      </c>
      <c r="D19" s="48"/>
      <c r="E19" s="49"/>
      <c r="F19" s="50"/>
      <c r="G19" s="51"/>
      <c r="H19" s="162"/>
      <c r="I19" s="186"/>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162"/>
      <c r="CW19" s="162"/>
      <c r="CX19" s="162"/>
      <c r="CY19" s="162"/>
      <c r="CZ19" s="162"/>
      <c r="DA19" s="162"/>
      <c r="DB19" s="162"/>
      <c r="DC19" s="162"/>
      <c r="DD19" s="162"/>
      <c r="DE19" s="162"/>
      <c r="DF19" s="162"/>
      <c r="DG19" s="162"/>
      <c r="DH19" s="162"/>
      <c r="DI19" s="162"/>
      <c r="DJ19" s="162"/>
      <c r="DK19" s="162"/>
      <c r="DL19" s="162"/>
      <c r="DM19" s="162"/>
      <c r="DN19" s="162"/>
      <c r="DO19" s="162"/>
      <c r="DP19" s="162"/>
      <c r="DQ19" s="162"/>
      <c r="DR19" s="162"/>
      <c r="DS19" s="162"/>
      <c r="DT19" s="162"/>
      <c r="DU19" s="162"/>
      <c r="DV19" s="162"/>
      <c r="DW19" s="162"/>
      <c r="DX19" s="162"/>
      <c r="DY19" s="162"/>
      <c r="DZ19" s="162"/>
      <c r="EA19" s="162"/>
      <c r="EB19" s="162"/>
      <c r="EC19" s="162"/>
      <c r="ED19" s="162"/>
      <c r="EE19" s="162"/>
      <c r="EF19" s="162"/>
      <c r="EG19" s="162"/>
      <c r="EH19" s="162"/>
      <c r="EI19" s="162"/>
      <c r="EJ19" s="162"/>
      <c r="EK19" s="162"/>
      <c r="EL19" s="162"/>
      <c r="EM19" s="162"/>
      <c r="EN19" s="162"/>
      <c r="EO19" s="162"/>
      <c r="EP19" s="162"/>
      <c r="EQ19" s="162"/>
      <c r="ER19" s="162"/>
      <c r="ES19" s="162"/>
      <c r="ET19" s="162"/>
      <c r="EU19" s="162"/>
      <c r="EV19" s="162"/>
      <c r="EW19" s="162"/>
      <c r="EX19" s="162"/>
      <c r="EY19" s="162"/>
      <c r="EZ19" s="162"/>
      <c r="FA19" s="162"/>
      <c r="FB19" s="162"/>
      <c r="FC19" s="162"/>
      <c r="FD19" s="162"/>
      <c r="FE19" s="162"/>
      <c r="FF19" s="162"/>
      <c r="FG19" s="162"/>
      <c r="FH19" s="162"/>
      <c r="FI19" s="162"/>
      <c r="FJ19" s="162"/>
      <c r="FK19" s="162"/>
      <c r="FL19" s="162"/>
      <c r="FM19" s="162"/>
      <c r="FN19" s="162"/>
      <c r="FO19" s="162"/>
      <c r="FP19" s="162"/>
      <c r="FQ19" s="162"/>
      <c r="FR19" s="162"/>
      <c r="FS19" s="162"/>
      <c r="FT19" s="162"/>
      <c r="FU19" s="162"/>
      <c r="FV19" s="162"/>
      <c r="FW19" s="162"/>
      <c r="FX19" s="162"/>
      <c r="FY19" s="162"/>
      <c r="FZ19" s="162"/>
      <c r="GA19" s="162"/>
      <c r="GB19" s="162"/>
      <c r="GC19" s="162"/>
      <c r="GD19" s="162"/>
      <c r="GE19" s="162"/>
      <c r="GF19" s="162"/>
      <c r="GG19" s="162"/>
      <c r="GH19" s="162"/>
      <c r="GI19" s="162"/>
      <c r="GJ19" s="162"/>
      <c r="GK19" s="162"/>
      <c r="GL19" s="162"/>
      <c r="GM19" s="162"/>
    </row>
    <row r="20" spans="2:195" s="169" customFormat="1" ht="18.75" customHeight="1" x14ac:dyDescent="0.4">
      <c r="B20" s="30">
        <v>3</v>
      </c>
      <c r="C20" s="47" t="s">
        <v>30</v>
      </c>
      <c r="D20" s="48"/>
      <c r="E20" s="49"/>
      <c r="F20" s="50"/>
      <c r="G20" s="51"/>
      <c r="H20" s="162"/>
      <c r="I20" s="186"/>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162"/>
      <c r="CW20" s="162"/>
      <c r="CX20" s="162"/>
      <c r="CY20" s="162"/>
      <c r="CZ20" s="162"/>
      <c r="DA20" s="162"/>
      <c r="DB20" s="162"/>
      <c r="DC20" s="162"/>
      <c r="DD20" s="162"/>
      <c r="DE20" s="162"/>
      <c r="DF20" s="162"/>
      <c r="DG20" s="162"/>
      <c r="DH20" s="162"/>
      <c r="DI20" s="162"/>
      <c r="DJ20" s="162"/>
      <c r="DK20" s="162"/>
      <c r="DL20" s="162"/>
      <c r="DM20" s="162"/>
      <c r="DN20" s="162"/>
      <c r="DO20" s="162"/>
      <c r="DP20" s="162"/>
      <c r="DQ20" s="162"/>
      <c r="DR20" s="162"/>
      <c r="DS20" s="162"/>
      <c r="DT20" s="162"/>
      <c r="DU20" s="162"/>
      <c r="DV20" s="162"/>
      <c r="DW20" s="162"/>
      <c r="DX20" s="162"/>
      <c r="DY20" s="162"/>
      <c r="DZ20" s="162"/>
      <c r="EA20" s="162"/>
      <c r="EB20" s="162"/>
      <c r="EC20" s="162"/>
      <c r="ED20" s="162"/>
      <c r="EE20" s="162"/>
      <c r="EF20" s="162"/>
      <c r="EG20" s="162"/>
      <c r="EH20" s="162"/>
      <c r="EI20" s="162"/>
      <c r="EJ20" s="162"/>
      <c r="EK20" s="162"/>
      <c r="EL20" s="162"/>
      <c r="EM20" s="162"/>
      <c r="EN20" s="162"/>
      <c r="EO20" s="162"/>
      <c r="EP20" s="162"/>
      <c r="EQ20" s="162"/>
      <c r="ER20" s="162"/>
      <c r="ES20" s="162"/>
      <c r="ET20" s="162"/>
      <c r="EU20" s="162"/>
      <c r="EV20" s="162"/>
      <c r="EW20" s="162"/>
      <c r="EX20" s="162"/>
      <c r="EY20" s="162"/>
      <c r="EZ20" s="162"/>
      <c r="FA20" s="162"/>
      <c r="FB20" s="162"/>
      <c r="FC20" s="162"/>
      <c r="FD20" s="162"/>
      <c r="FE20" s="162"/>
      <c r="FF20" s="162"/>
      <c r="FG20" s="162"/>
      <c r="FH20" s="162"/>
      <c r="FI20" s="162"/>
      <c r="FJ20" s="162"/>
      <c r="FK20" s="162"/>
      <c r="FL20" s="162"/>
      <c r="FM20" s="162"/>
      <c r="FN20" s="162"/>
      <c r="FO20" s="162"/>
      <c r="FP20" s="162"/>
      <c r="FQ20" s="162"/>
      <c r="FR20" s="162"/>
      <c r="FS20" s="162"/>
      <c r="FT20" s="162"/>
      <c r="FU20" s="162"/>
      <c r="FV20" s="162"/>
      <c r="FW20" s="162"/>
      <c r="FX20" s="162"/>
      <c r="FY20" s="162"/>
      <c r="FZ20" s="162"/>
      <c r="GA20" s="162"/>
      <c r="GB20" s="162"/>
      <c r="GC20" s="162"/>
      <c r="GD20" s="162"/>
      <c r="GE20" s="162"/>
      <c r="GF20" s="162"/>
      <c r="GG20" s="162"/>
      <c r="GH20" s="162"/>
      <c r="GI20" s="162"/>
      <c r="GJ20" s="162"/>
      <c r="GK20" s="162"/>
      <c r="GL20" s="162"/>
      <c r="GM20" s="162"/>
    </row>
    <row r="21" spans="2:195" s="169" customFormat="1" ht="18.75" customHeight="1" x14ac:dyDescent="0.4">
      <c r="B21" s="30">
        <v>10</v>
      </c>
      <c r="C21" s="47" t="s">
        <v>31</v>
      </c>
      <c r="D21" s="48"/>
      <c r="E21" s="49"/>
      <c r="F21" s="50"/>
      <c r="G21" s="51"/>
      <c r="H21" s="162"/>
      <c r="I21" s="186"/>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162"/>
      <c r="CW21" s="162"/>
      <c r="CX21" s="162"/>
      <c r="CY21" s="162"/>
      <c r="CZ21" s="162"/>
      <c r="DA21" s="162"/>
      <c r="DB21" s="162"/>
      <c r="DC21" s="162"/>
      <c r="DD21" s="162"/>
      <c r="DE21" s="162"/>
      <c r="DF21" s="162"/>
      <c r="DG21" s="162"/>
      <c r="DH21" s="162"/>
      <c r="DI21" s="162"/>
      <c r="DJ21" s="162"/>
      <c r="DK21" s="162"/>
      <c r="DL21" s="162"/>
      <c r="DM21" s="162"/>
      <c r="DN21" s="162"/>
      <c r="DO21" s="162"/>
      <c r="DP21" s="162"/>
      <c r="DQ21" s="162"/>
      <c r="DR21" s="162"/>
      <c r="DS21" s="162"/>
      <c r="DT21" s="162"/>
      <c r="DU21" s="162"/>
      <c r="DV21" s="162"/>
      <c r="DW21" s="162"/>
      <c r="DX21" s="162"/>
      <c r="DY21" s="162"/>
      <c r="DZ21" s="162"/>
      <c r="EA21" s="162"/>
      <c r="EB21" s="162"/>
      <c r="EC21" s="162"/>
      <c r="ED21" s="162"/>
      <c r="EE21" s="162"/>
      <c r="EF21" s="162"/>
      <c r="EG21" s="162"/>
      <c r="EH21" s="162"/>
      <c r="EI21" s="162"/>
      <c r="EJ21" s="162"/>
      <c r="EK21" s="162"/>
      <c r="EL21" s="162"/>
      <c r="EM21" s="162"/>
      <c r="EN21" s="162"/>
      <c r="EO21" s="162"/>
      <c r="EP21" s="162"/>
      <c r="EQ21" s="162"/>
      <c r="ER21" s="162"/>
      <c r="ES21" s="162"/>
      <c r="ET21" s="162"/>
      <c r="EU21" s="162"/>
      <c r="EV21" s="162"/>
      <c r="EW21" s="162"/>
      <c r="EX21" s="162"/>
      <c r="EY21" s="162"/>
      <c r="EZ21" s="162"/>
      <c r="FA21" s="162"/>
      <c r="FB21" s="162"/>
      <c r="FC21" s="162"/>
      <c r="FD21" s="162"/>
      <c r="FE21" s="162"/>
      <c r="FF21" s="162"/>
      <c r="FG21" s="162"/>
      <c r="FH21" s="162"/>
      <c r="FI21" s="162"/>
      <c r="FJ21" s="162"/>
      <c r="FK21" s="162"/>
      <c r="FL21" s="162"/>
      <c r="FM21" s="162"/>
      <c r="FN21" s="162"/>
      <c r="FO21" s="162"/>
      <c r="FP21" s="162"/>
      <c r="FQ21" s="162"/>
      <c r="FR21" s="162"/>
      <c r="FS21" s="162"/>
      <c r="FT21" s="162"/>
      <c r="FU21" s="162"/>
      <c r="FV21" s="162"/>
      <c r="FW21" s="162"/>
      <c r="FX21" s="162"/>
      <c r="FY21" s="162"/>
      <c r="FZ21" s="162"/>
      <c r="GA21" s="162"/>
      <c r="GB21" s="162"/>
      <c r="GC21" s="162"/>
      <c r="GD21" s="162"/>
      <c r="GE21" s="162"/>
      <c r="GF21" s="162"/>
      <c r="GG21" s="162"/>
      <c r="GH21" s="162"/>
      <c r="GI21" s="162"/>
      <c r="GJ21" s="162"/>
      <c r="GK21" s="162"/>
      <c r="GL21" s="162"/>
      <c r="GM21" s="162"/>
    </row>
    <row r="22" spans="2:195" s="169" customFormat="1" ht="18.75" customHeight="1" x14ac:dyDescent="0.4">
      <c r="B22" s="38">
        <v>11</v>
      </c>
      <c r="C22" s="47" t="s">
        <v>90</v>
      </c>
      <c r="D22" s="48"/>
      <c r="E22" s="49"/>
      <c r="F22" s="50"/>
      <c r="G22" s="51"/>
      <c r="H22" s="162"/>
      <c r="I22" s="186"/>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162"/>
      <c r="CO22" s="162"/>
      <c r="CP22" s="162"/>
      <c r="CQ22" s="162"/>
      <c r="CR22" s="162"/>
      <c r="CS22" s="162"/>
      <c r="CT22" s="162"/>
      <c r="CU22" s="162"/>
      <c r="CV22" s="162"/>
      <c r="CW22" s="162"/>
      <c r="CX22" s="162"/>
      <c r="CY22" s="162"/>
      <c r="CZ22" s="162"/>
      <c r="DA22" s="162"/>
      <c r="DB22" s="162"/>
      <c r="DC22" s="162"/>
      <c r="DD22" s="162"/>
      <c r="DE22" s="162"/>
      <c r="DF22" s="162"/>
      <c r="DG22" s="162"/>
      <c r="DH22" s="162"/>
      <c r="DI22" s="162"/>
      <c r="DJ22" s="162"/>
      <c r="DK22" s="162"/>
      <c r="DL22" s="162"/>
      <c r="DM22" s="162"/>
      <c r="DN22" s="162"/>
      <c r="DO22" s="162"/>
      <c r="DP22" s="162"/>
      <c r="DQ22" s="162"/>
      <c r="DR22" s="162"/>
      <c r="DS22" s="162"/>
      <c r="DT22" s="162"/>
      <c r="DU22" s="162"/>
      <c r="DV22" s="162"/>
      <c r="DW22" s="162"/>
      <c r="DX22" s="162"/>
      <c r="DY22" s="162"/>
      <c r="DZ22" s="162"/>
      <c r="EA22" s="162"/>
      <c r="EB22" s="162"/>
      <c r="EC22" s="162"/>
      <c r="ED22" s="162"/>
      <c r="EE22" s="162"/>
      <c r="EF22" s="162"/>
      <c r="EG22" s="162"/>
      <c r="EH22" s="162"/>
      <c r="EI22" s="162"/>
      <c r="EJ22" s="162"/>
      <c r="EK22" s="162"/>
      <c r="EL22" s="162"/>
      <c r="EM22" s="162"/>
      <c r="EN22" s="162"/>
      <c r="EO22" s="162"/>
      <c r="EP22" s="162"/>
      <c r="EQ22" s="162"/>
      <c r="ER22" s="162"/>
      <c r="ES22" s="162"/>
      <c r="ET22" s="162"/>
      <c r="EU22" s="162"/>
      <c r="EV22" s="162"/>
      <c r="EW22" s="162"/>
      <c r="EX22" s="162"/>
      <c r="EY22" s="162"/>
      <c r="EZ22" s="162"/>
      <c r="FA22" s="162"/>
      <c r="FB22" s="162"/>
      <c r="FC22" s="162"/>
      <c r="FD22" s="162"/>
      <c r="FE22" s="162"/>
      <c r="FF22" s="162"/>
      <c r="FG22" s="162"/>
      <c r="FH22" s="162"/>
      <c r="FI22" s="162"/>
      <c r="FJ22" s="162"/>
      <c r="FK22" s="162"/>
      <c r="FL22" s="162"/>
      <c r="FM22" s="162"/>
      <c r="FN22" s="162"/>
      <c r="FO22" s="162"/>
      <c r="FP22" s="162"/>
      <c r="FQ22" s="162"/>
      <c r="FR22" s="162"/>
      <c r="FS22" s="162"/>
      <c r="FT22" s="162"/>
      <c r="FU22" s="162"/>
      <c r="FV22" s="162"/>
      <c r="FW22" s="162"/>
      <c r="FX22" s="162"/>
      <c r="FY22" s="162"/>
      <c r="FZ22" s="162"/>
      <c r="GA22" s="162"/>
      <c r="GB22" s="162"/>
      <c r="GC22" s="162"/>
      <c r="GD22" s="162"/>
      <c r="GE22" s="162"/>
      <c r="GF22" s="162"/>
      <c r="GG22" s="162"/>
      <c r="GH22" s="162"/>
      <c r="GI22" s="162"/>
      <c r="GJ22" s="162"/>
      <c r="GK22" s="162"/>
      <c r="GL22" s="162"/>
      <c r="GM22" s="162"/>
    </row>
    <row r="23" spans="2:195" s="169" customFormat="1" ht="18.75" customHeight="1" x14ac:dyDescent="0.4">
      <c r="B23" s="55"/>
      <c r="C23" s="56" t="s">
        <v>32</v>
      </c>
      <c r="D23" s="57"/>
      <c r="E23" s="57"/>
      <c r="F23" s="58"/>
      <c r="G23" s="59"/>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162"/>
      <c r="CO23" s="162"/>
      <c r="CP23" s="162"/>
      <c r="CQ23" s="162"/>
      <c r="CR23" s="162"/>
      <c r="CS23" s="162"/>
      <c r="CT23" s="162"/>
      <c r="CU23" s="162"/>
      <c r="CV23" s="162"/>
      <c r="CW23" s="162"/>
      <c r="CX23" s="162"/>
      <c r="CY23" s="162"/>
      <c r="CZ23" s="162"/>
      <c r="DA23" s="162"/>
      <c r="DB23" s="162"/>
      <c r="DC23" s="162"/>
      <c r="DD23" s="162"/>
      <c r="DE23" s="162"/>
      <c r="DF23" s="162"/>
      <c r="DG23" s="162"/>
      <c r="DH23" s="162"/>
      <c r="DI23" s="162"/>
      <c r="DJ23" s="162"/>
      <c r="DK23" s="162"/>
      <c r="DL23" s="162"/>
      <c r="DM23" s="162"/>
      <c r="DN23" s="162"/>
      <c r="DO23" s="162"/>
      <c r="DP23" s="162"/>
      <c r="DQ23" s="162"/>
      <c r="DR23" s="162"/>
      <c r="DS23" s="162"/>
      <c r="DT23" s="162"/>
      <c r="DU23" s="162"/>
      <c r="DV23" s="162"/>
      <c r="DW23" s="162"/>
      <c r="DX23" s="162"/>
      <c r="DY23" s="162"/>
      <c r="DZ23" s="162"/>
      <c r="EA23" s="162"/>
      <c r="EB23" s="162"/>
      <c r="EC23" s="162"/>
      <c r="ED23" s="162"/>
      <c r="EE23" s="162"/>
      <c r="EF23" s="162"/>
      <c r="EG23" s="162"/>
      <c r="EH23" s="162"/>
      <c r="EI23" s="162"/>
      <c r="EJ23" s="162"/>
      <c r="EK23" s="162"/>
      <c r="EL23" s="162"/>
      <c r="EM23" s="162"/>
      <c r="EN23" s="162"/>
      <c r="EO23" s="162"/>
      <c r="EP23" s="162"/>
      <c r="EQ23" s="162"/>
      <c r="ER23" s="162"/>
      <c r="ES23" s="162"/>
      <c r="ET23" s="162"/>
      <c r="EU23" s="162"/>
      <c r="EV23" s="162"/>
      <c r="EW23" s="162"/>
      <c r="EX23" s="162"/>
      <c r="EY23" s="162"/>
      <c r="EZ23" s="162"/>
      <c r="FA23" s="162"/>
      <c r="FB23" s="162"/>
      <c r="FC23" s="162"/>
      <c r="FD23" s="162"/>
      <c r="FE23" s="162"/>
      <c r="FF23" s="162"/>
      <c r="FG23" s="162"/>
      <c r="FH23" s="162"/>
      <c r="FI23" s="162"/>
      <c r="FJ23" s="162"/>
      <c r="FK23" s="162"/>
      <c r="FL23" s="162"/>
      <c r="FM23" s="162"/>
      <c r="FN23" s="162"/>
      <c r="FO23" s="162"/>
      <c r="FP23" s="162"/>
      <c r="FQ23" s="162"/>
      <c r="FR23" s="162"/>
      <c r="FS23" s="162"/>
      <c r="FT23" s="162"/>
      <c r="FU23" s="162"/>
      <c r="FV23" s="162"/>
      <c r="FW23" s="162"/>
      <c r="FX23" s="162"/>
      <c r="FY23" s="162"/>
      <c r="FZ23" s="162"/>
      <c r="GA23" s="162"/>
      <c r="GB23" s="162"/>
      <c r="GC23" s="162"/>
      <c r="GD23" s="162"/>
      <c r="GE23" s="162"/>
      <c r="GF23" s="162"/>
      <c r="GG23" s="162"/>
      <c r="GH23" s="162"/>
      <c r="GI23" s="162"/>
      <c r="GJ23" s="162"/>
      <c r="GK23" s="162"/>
      <c r="GL23" s="162"/>
      <c r="GM23" s="162"/>
    </row>
    <row r="24" spans="2:195" s="169" customFormat="1" ht="18.75" customHeight="1" x14ac:dyDescent="0.4">
      <c r="B24" s="30">
        <v>12</v>
      </c>
      <c r="C24" s="60" t="s">
        <v>33</v>
      </c>
      <c r="D24" s="61"/>
      <c r="E24" s="62"/>
      <c r="F24" s="63">
        <v>6</v>
      </c>
      <c r="G24" s="35">
        <f>+D24*F24</f>
        <v>0</v>
      </c>
      <c r="H24" s="186"/>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c r="CS24" s="162"/>
      <c r="CT24" s="162"/>
      <c r="CU24" s="162"/>
      <c r="CV24" s="162"/>
      <c r="CW24" s="162"/>
      <c r="CX24" s="162"/>
      <c r="CY24" s="162"/>
      <c r="CZ24" s="162"/>
      <c r="DA24" s="162"/>
      <c r="DB24" s="162"/>
      <c r="DC24" s="162"/>
      <c r="DD24" s="162"/>
      <c r="DE24" s="162"/>
      <c r="DF24" s="162"/>
      <c r="DG24" s="162"/>
      <c r="DH24" s="162"/>
      <c r="DI24" s="162"/>
      <c r="DJ24" s="162"/>
      <c r="DK24" s="162"/>
      <c r="DL24" s="162"/>
      <c r="DM24" s="162"/>
      <c r="DN24" s="162"/>
      <c r="DO24" s="162"/>
      <c r="DP24" s="162"/>
      <c r="DQ24" s="162"/>
      <c r="DR24" s="162"/>
      <c r="DS24" s="162"/>
      <c r="DT24" s="162"/>
      <c r="DU24" s="162"/>
      <c r="DV24" s="162"/>
      <c r="DW24" s="162"/>
      <c r="DX24" s="162"/>
      <c r="DY24" s="162"/>
      <c r="DZ24" s="162"/>
      <c r="EA24" s="162"/>
      <c r="EB24" s="162"/>
      <c r="EC24" s="162"/>
      <c r="ED24" s="162"/>
      <c r="EE24" s="162"/>
      <c r="EF24" s="162"/>
      <c r="EG24" s="162"/>
      <c r="EH24" s="162"/>
      <c r="EI24" s="162"/>
      <c r="EJ24" s="162"/>
      <c r="EK24" s="162"/>
      <c r="EL24" s="162"/>
      <c r="EM24" s="162"/>
      <c r="EN24" s="162"/>
      <c r="EO24" s="162"/>
      <c r="EP24" s="162"/>
      <c r="EQ24" s="162"/>
      <c r="ER24" s="162"/>
      <c r="ES24" s="162"/>
      <c r="ET24" s="162"/>
      <c r="EU24" s="162"/>
      <c r="EV24" s="162"/>
      <c r="EW24" s="162"/>
      <c r="EX24" s="162"/>
      <c r="EY24" s="162"/>
      <c r="EZ24" s="162"/>
      <c r="FA24" s="162"/>
      <c r="FB24" s="162"/>
      <c r="FC24" s="162"/>
      <c r="FD24" s="162"/>
      <c r="FE24" s="162"/>
      <c r="FF24" s="162"/>
      <c r="FG24" s="162"/>
      <c r="FH24" s="162"/>
      <c r="FI24" s="162"/>
      <c r="FJ24" s="162"/>
      <c r="FK24" s="162"/>
      <c r="FL24" s="162"/>
      <c r="FM24" s="162"/>
      <c r="FN24" s="162"/>
      <c r="FO24" s="162"/>
      <c r="FP24" s="162"/>
      <c r="FQ24" s="162"/>
      <c r="FR24" s="162"/>
      <c r="FS24" s="162"/>
      <c r="FT24" s="162"/>
      <c r="FU24" s="162"/>
      <c r="FV24" s="162"/>
      <c r="FW24" s="162"/>
      <c r="FX24" s="162"/>
      <c r="FY24" s="162"/>
      <c r="FZ24" s="162"/>
      <c r="GA24" s="162"/>
      <c r="GB24" s="162"/>
      <c r="GC24" s="162"/>
      <c r="GD24" s="162"/>
      <c r="GE24" s="162"/>
      <c r="GF24" s="162"/>
      <c r="GG24" s="162"/>
      <c r="GH24" s="162"/>
      <c r="GI24" s="162"/>
      <c r="GJ24" s="162"/>
      <c r="GK24" s="162"/>
      <c r="GL24" s="162"/>
      <c r="GM24" s="162"/>
    </row>
    <row r="25" spans="2:195" s="169" customFormat="1" ht="12" hidden="1" customHeight="1" x14ac:dyDescent="0.4">
      <c r="B25" s="64"/>
      <c r="C25" s="60"/>
      <c r="D25" s="61"/>
      <c r="E25" s="62"/>
      <c r="F25" s="63"/>
      <c r="G25" s="35"/>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162"/>
      <c r="CO25" s="162"/>
      <c r="CP25" s="162"/>
      <c r="CQ25" s="162"/>
      <c r="CR25" s="162"/>
      <c r="CS25" s="162"/>
      <c r="CT25" s="162"/>
      <c r="CU25" s="162"/>
      <c r="CV25" s="162"/>
      <c r="CW25" s="162"/>
      <c r="CX25" s="162"/>
      <c r="CY25" s="162"/>
      <c r="CZ25" s="162"/>
      <c r="DA25" s="162"/>
      <c r="DB25" s="162"/>
      <c r="DC25" s="162"/>
      <c r="DD25" s="162"/>
      <c r="DE25" s="162"/>
      <c r="DF25" s="162"/>
      <c r="DG25" s="162"/>
      <c r="DH25" s="162"/>
      <c r="DI25" s="162"/>
      <c r="DJ25" s="162"/>
      <c r="DK25" s="162"/>
      <c r="DL25" s="162"/>
      <c r="DM25" s="162"/>
      <c r="DN25" s="162"/>
      <c r="DO25" s="162"/>
      <c r="DP25" s="162"/>
      <c r="DQ25" s="162"/>
      <c r="DR25" s="162"/>
      <c r="DS25" s="162"/>
      <c r="DT25" s="162"/>
      <c r="DU25" s="162"/>
      <c r="DV25" s="162"/>
      <c r="DW25" s="162"/>
      <c r="DX25" s="162"/>
      <c r="DY25" s="162"/>
      <c r="DZ25" s="162"/>
      <c r="EA25" s="162"/>
      <c r="EB25" s="162"/>
      <c r="EC25" s="162"/>
      <c r="ED25" s="162"/>
      <c r="EE25" s="162"/>
      <c r="EF25" s="162"/>
      <c r="EG25" s="162"/>
      <c r="EH25" s="162"/>
      <c r="EI25" s="162"/>
      <c r="EJ25" s="162"/>
      <c r="EK25" s="162"/>
      <c r="EL25" s="162"/>
      <c r="EM25" s="162"/>
      <c r="EN25" s="162"/>
      <c r="EO25" s="162"/>
      <c r="EP25" s="162"/>
      <c r="EQ25" s="162"/>
      <c r="ER25" s="162"/>
      <c r="ES25" s="162"/>
      <c r="ET25" s="162"/>
      <c r="EU25" s="162"/>
      <c r="EV25" s="162"/>
      <c r="EW25" s="162"/>
      <c r="EX25" s="162"/>
      <c r="EY25" s="162"/>
      <c r="EZ25" s="162"/>
      <c r="FA25" s="162"/>
      <c r="FB25" s="162"/>
      <c r="FC25" s="162"/>
      <c r="FD25" s="162"/>
      <c r="FE25" s="162"/>
      <c r="FF25" s="162"/>
      <c r="FG25" s="162"/>
      <c r="FH25" s="162"/>
      <c r="FI25" s="162"/>
      <c r="FJ25" s="162"/>
      <c r="FK25" s="162"/>
      <c r="FL25" s="162"/>
      <c r="FM25" s="162"/>
      <c r="FN25" s="162"/>
      <c r="FO25" s="162"/>
      <c r="FP25" s="162"/>
      <c r="FQ25" s="162"/>
      <c r="FR25" s="162"/>
      <c r="FS25" s="162"/>
      <c r="FT25" s="162"/>
      <c r="FU25" s="162"/>
      <c r="FV25" s="162"/>
      <c r="FW25" s="162"/>
      <c r="FX25" s="162"/>
      <c r="FY25" s="162"/>
      <c r="FZ25" s="162"/>
      <c r="GA25" s="162"/>
      <c r="GB25" s="162"/>
      <c r="GC25" s="162"/>
      <c r="GD25" s="162"/>
      <c r="GE25" s="162"/>
      <c r="GF25" s="162"/>
      <c r="GG25" s="162"/>
      <c r="GH25" s="162"/>
      <c r="GI25" s="162"/>
      <c r="GJ25" s="162"/>
      <c r="GK25" s="162"/>
      <c r="GL25" s="162"/>
      <c r="GM25" s="162"/>
    </row>
    <row r="26" spans="2:195" s="169" customFormat="1" ht="12" hidden="1" customHeight="1" x14ac:dyDescent="0.4">
      <c r="B26" s="64"/>
      <c r="C26" s="60"/>
      <c r="D26" s="61"/>
      <c r="E26" s="62"/>
      <c r="F26" s="63"/>
      <c r="G26" s="35"/>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162"/>
      <c r="CO26" s="162"/>
      <c r="CP26" s="162"/>
      <c r="CQ26" s="162"/>
      <c r="CR26" s="162"/>
      <c r="CS26" s="162"/>
      <c r="CT26" s="162"/>
      <c r="CU26" s="162"/>
      <c r="CV26" s="162"/>
      <c r="CW26" s="162"/>
      <c r="CX26" s="162"/>
      <c r="CY26" s="162"/>
      <c r="CZ26" s="162"/>
      <c r="DA26" s="162"/>
      <c r="DB26" s="162"/>
      <c r="DC26" s="162"/>
      <c r="DD26" s="162"/>
      <c r="DE26" s="162"/>
      <c r="DF26" s="162"/>
      <c r="DG26" s="162"/>
      <c r="DH26" s="162"/>
      <c r="DI26" s="162"/>
      <c r="DJ26" s="162"/>
      <c r="DK26" s="162"/>
      <c r="DL26" s="162"/>
      <c r="DM26" s="162"/>
      <c r="DN26" s="162"/>
      <c r="DO26" s="162"/>
      <c r="DP26" s="162"/>
      <c r="DQ26" s="162"/>
      <c r="DR26" s="162"/>
      <c r="DS26" s="162"/>
      <c r="DT26" s="162"/>
      <c r="DU26" s="162"/>
      <c r="DV26" s="162"/>
      <c r="DW26" s="162"/>
      <c r="DX26" s="162"/>
      <c r="DY26" s="162"/>
      <c r="DZ26" s="162"/>
      <c r="EA26" s="162"/>
      <c r="EB26" s="162"/>
      <c r="EC26" s="162"/>
      <c r="ED26" s="162"/>
      <c r="EE26" s="162"/>
      <c r="EF26" s="162"/>
      <c r="EG26" s="162"/>
      <c r="EH26" s="162"/>
      <c r="EI26" s="162"/>
      <c r="EJ26" s="162"/>
      <c r="EK26" s="162"/>
      <c r="EL26" s="162"/>
      <c r="EM26" s="162"/>
      <c r="EN26" s="162"/>
      <c r="EO26" s="162"/>
      <c r="EP26" s="162"/>
      <c r="EQ26" s="162"/>
      <c r="ER26" s="162"/>
      <c r="ES26" s="162"/>
      <c r="ET26" s="162"/>
      <c r="EU26" s="162"/>
      <c r="EV26" s="162"/>
      <c r="EW26" s="162"/>
      <c r="EX26" s="162"/>
      <c r="EY26" s="162"/>
      <c r="EZ26" s="162"/>
      <c r="FA26" s="162"/>
      <c r="FB26" s="162"/>
      <c r="FC26" s="162"/>
      <c r="FD26" s="162"/>
      <c r="FE26" s="162"/>
      <c r="FF26" s="162"/>
      <c r="FG26" s="162"/>
      <c r="FH26" s="162"/>
      <c r="FI26" s="162"/>
      <c r="FJ26" s="162"/>
      <c r="FK26" s="162"/>
      <c r="FL26" s="162"/>
      <c r="FM26" s="162"/>
      <c r="FN26" s="162"/>
      <c r="FO26" s="162"/>
      <c r="FP26" s="162"/>
      <c r="FQ26" s="162"/>
      <c r="FR26" s="162"/>
      <c r="FS26" s="162"/>
      <c r="FT26" s="162"/>
      <c r="FU26" s="162"/>
      <c r="FV26" s="162"/>
      <c r="FW26" s="162"/>
      <c r="FX26" s="162"/>
      <c r="FY26" s="162"/>
      <c r="FZ26" s="162"/>
      <c r="GA26" s="162"/>
      <c r="GB26" s="162"/>
      <c r="GC26" s="162"/>
      <c r="GD26" s="162"/>
      <c r="GE26" s="162"/>
      <c r="GF26" s="162"/>
      <c r="GG26" s="162"/>
      <c r="GH26" s="162"/>
      <c r="GI26" s="162"/>
      <c r="GJ26" s="162"/>
      <c r="GK26" s="162"/>
      <c r="GL26" s="162"/>
      <c r="GM26" s="162"/>
    </row>
    <row r="27" spans="2:195" s="169" customFormat="1" ht="13" hidden="1" customHeight="1" x14ac:dyDescent="0.4">
      <c r="B27" s="65"/>
      <c r="C27" s="66" t="s">
        <v>34</v>
      </c>
      <c r="D27" s="67"/>
      <c r="E27" s="67"/>
      <c r="F27" s="68"/>
      <c r="G27" s="69"/>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162"/>
      <c r="CO27" s="162"/>
      <c r="CP27" s="162"/>
      <c r="CQ27" s="162"/>
      <c r="CR27" s="162"/>
      <c r="CS27" s="162"/>
      <c r="CT27" s="162"/>
      <c r="CU27" s="162"/>
      <c r="CV27" s="162"/>
      <c r="CW27" s="162"/>
      <c r="CX27" s="162"/>
      <c r="CY27" s="162"/>
      <c r="CZ27" s="162"/>
      <c r="DA27" s="162"/>
      <c r="DB27" s="162"/>
      <c r="DC27" s="162"/>
      <c r="DD27" s="162"/>
      <c r="DE27" s="162"/>
      <c r="DF27" s="162"/>
      <c r="DG27" s="162"/>
      <c r="DH27" s="162"/>
      <c r="DI27" s="162"/>
      <c r="DJ27" s="162"/>
      <c r="DK27" s="162"/>
      <c r="DL27" s="162"/>
      <c r="DM27" s="162"/>
      <c r="DN27" s="162"/>
      <c r="DO27" s="162"/>
      <c r="DP27" s="162"/>
      <c r="DQ27" s="162"/>
      <c r="DR27" s="162"/>
      <c r="DS27" s="162"/>
      <c r="DT27" s="162"/>
      <c r="DU27" s="162"/>
      <c r="DV27" s="162"/>
      <c r="DW27" s="162"/>
      <c r="DX27" s="162"/>
      <c r="DY27" s="162"/>
      <c r="DZ27" s="162"/>
      <c r="EA27" s="162"/>
      <c r="EB27" s="162"/>
      <c r="EC27" s="162"/>
      <c r="ED27" s="162"/>
      <c r="EE27" s="162"/>
      <c r="EF27" s="162"/>
      <c r="EG27" s="162"/>
      <c r="EH27" s="162"/>
      <c r="EI27" s="162"/>
      <c r="EJ27" s="162"/>
      <c r="EK27" s="162"/>
      <c r="EL27" s="162"/>
      <c r="EM27" s="162"/>
      <c r="EN27" s="162"/>
      <c r="EO27" s="162"/>
      <c r="EP27" s="162"/>
      <c r="EQ27" s="162"/>
      <c r="ER27" s="162"/>
      <c r="ES27" s="162"/>
      <c r="ET27" s="162"/>
      <c r="EU27" s="162"/>
      <c r="EV27" s="162"/>
      <c r="EW27" s="162"/>
      <c r="EX27" s="162"/>
      <c r="EY27" s="162"/>
      <c r="EZ27" s="162"/>
      <c r="FA27" s="162"/>
      <c r="FB27" s="162"/>
      <c r="FC27" s="162"/>
      <c r="FD27" s="162"/>
      <c r="FE27" s="162"/>
      <c r="FF27" s="162"/>
      <c r="FG27" s="162"/>
      <c r="FH27" s="162"/>
      <c r="FI27" s="162"/>
      <c r="FJ27" s="162"/>
      <c r="FK27" s="162"/>
      <c r="FL27" s="162"/>
      <c r="FM27" s="162"/>
      <c r="FN27" s="162"/>
      <c r="FO27" s="162"/>
      <c r="FP27" s="162"/>
      <c r="FQ27" s="162"/>
      <c r="FR27" s="162"/>
      <c r="FS27" s="162"/>
      <c r="FT27" s="162"/>
      <c r="FU27" s="162"/>
      <c r="FV27" s="162"/>
      <c r="FW27" s="162"/>
      <c r="FX27" s="162"/>
      <c r="FY27" s="162"/>
      <c r="FZ27" s="162"/>
      <c r="GA27" s="162"/>
      <c r="GB27" s="162"/>
      <c r="GC27" s="162"/>
      <c r="GD27" s="162"/>
      <c r="GE27" s="162"/>
      <c r="GF27" s="162"/>
      <c r="GG27" s="162"/>
      <c r="GH27" s="162"/>
      <c r="GI27" s="162"/>
      <c r="GJ27" s="162"/>
      <c r="GK27" s="162"/>
      <c r="GL27" s="162"/>
      <c r="GM27" s="162"/>
    </row>
    <row r="28" spans="2:195" s="169" customFormat="1" ht="12" hidden="1" customHeight="1" x14ac:dyDescent="0.4">
      <c r="B28" s="64"/>
      <c r="C28" s="70"/>
      <c r="D28" s="48"/>
      <c r="E28" s="71"/>
      <c r="F28" s="72"/>
      <c r="G28" s="35"/>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162"/>
      <c r="CO28" s="162"/>
      <c r="CP28" s="162"/>
      <c r="CQ28" s="162"/>
      <c r="CR28" s="162"/>
      <c r="CS28" s="162"/>
      <c r="CT28" s="162"/>
      <c r="CU28" s="162"/>
      <c r="CV28" s="162"/>
      <c r="CW28" s="162"/>
      <c r="CX28" s="162"/>
      <c r="CY28" s="162"/>
      <c r="CZ28" s="162"/>
      <c r="DA28" s="162"/>
      <c r="DB28" s="162"/>
      <c r="DC28" s="162"/>
      <c r="DD28" s="162"/>
      <c r="DE28" s="162"/>
      <c r="DF28" s="162"/>
      <c r="DG28" s="162"/>
      <c r="DH28" s="162"/>
      <c r="DI28" s="162"/>
      <c r="DJ28" s="162"/>
      <c r="DK28" s="162"/>
      <c r="DL28" s="162"/>
      <c r="DM28" s="162"/>
      <c r="DN28" s="162"/>
      <c r="DO28" s="162"/>
      <c r="DP28" s="162"/>
      <c r="DQ28" s="162"/>
      <c r="DR28" s="162"/>
      <c r="DS28" s="162"/>
      <c r="DT28" s="162"/>
      <c r="DU28" s="162"/>
      <c r="DV28" s="162"/>
      <c r="DW28" s="162"/>
      <c r="DX28" s="162"/>
      <c r="DY28" s="162"/>
      <c r="DZ28" s="162"/>
      <c r="EA28" s="162"/>
      <c r="EB28" s="162"/>
      <c r="EC28" s="162"/>
      <c r="ED28" s="162"/>
      <c r="EE28" s="162"/>
      <c r="EF28" s="162"/>
      <c r="EG28" s="162"/>
      <c r="EH28" s="162"/>
      <c r="EI28" s="162"/>
      <c r="EJ28" s="162"/>
      <c r="EK28" s="162"/>
      <c r="EL28" s="162"/>
      <c r="EM28" s="162"/>
      <c r="EN28" s="162"/>
      <c r="EO28" s="162"/>
      <c r="EP28" s="162"/>
      <c r="EQ28" s="162"/>
      <c r="ER28" s="162"/>
      <c r="ES28" s="162"/>
      <c r="ET28" s="162"/>
      <c r="EU28" s="162"/>
      <c r="EV28" s="162"/>
      <c r="EW28" s="162"/>
      <c r="EX28" s="162"/>
      <c r="EY28" s="162"/>
      <c r="EZ28" s="162"/>
      <c r="FA28" s="162"/>
      <c r="FB28" s="162"/>
      <c r="FC28" s="162"/>
      <c r="FD28" s="162"/>
      <c r="FE28" s="162"/>
      <c r="FF28" s="162"/>
      <c r="FG28" s="162"/>
      <c r="FH28" s="162"/>
      <c r="FI28" s="162"/>
      <c r="FJ28" s="162"/>
      <c r="FK28" s="162"/>
      <c r="FL28" s="162"/>
      <c r="FM28" s="162"/>
      <c r="FN28" s="162"/>
      <c r="FO28" s="162"/>
      <c r="FP28" s="162"/>
      <c r="FQ28" s="162"/>
      <c r="FR28" s="162"/>
      <c r="FS28" s="162"/>
      <c r="FT28" s="162"/>
      <c r="FU28" s="162"/>
      <c r="FV28" s="162"/>
      <c r="FW28" s="162"/>
      <c r="FX28" s="162"/>
      <c r="FY28" s="162"/>
      <c r="FZ28" s="162"/>
      <c r="GA28" s="162"/>
      <c r="GB28" s="162"/>
      <c r="GC28" s="162"/>
      <c r="GD28" s="162"/>
      <c r="GE28" s="162"/>
      <c r="GF28" s="162"/>
      <c r="GG28" s="162"/>
      <c r="GH28" s="162"/>
      <c r="GI28" s="162"/>
      <c r="GJ28" s="162"/>
      <c r="GK28" s="162"/>
      <c r="GL28" s="162"/>
      <c r="GM28" s="162"/>
    </row>
    <row r="29" spans="2:195" s="169" customFormat="1" ht="12" hidden="1" customHeight="1" x14ac:dyDescent="0.4">
      <c r="B29" s="64"/>
      <c r="C29" s="73"/>
      <c r="D29" s="48"/>
      <c r="E29" s="33"/>
      <c r="F29" s="63"/>
      <c r="G29" s="35"/>
      <c r="H29" s="186"/>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162"/>
      <c r="CO29" s="162"/>
      <c r="CP29" s="162"/>
      <c r="CQ29" s="162"/>
      <c r="CR29" s="162"/>
      <c r="CS29" s="162"/>
      <c r="CT29" s="162"/>
      <c r="CU29" s="162"/>
      <c r="CV29" s="162"/>
      <c r="CW29" s="162"/>
      <c r="CX29" s="162"/>
      <c r="CY29" s="162"/>
      <c r="CZ29" s="162"/>
      <c r="DA29" s="162"/>
      <c r="DB29" s="162"/>
      <c r="DC29" s="162"/>
      <c r="DD29" s="162"/>
      <c r="DE29" s="162"/>
      <c r="DF29" s="162"/>
      <c r="DG29" s="162"/>
      <c r="DH29" s="162"/>
      <c r="DI29" s="162"/>
      <c r="DJ29" s="162"/>
      <c r="DK29" s="162"/>
      <c r="DL29" s="162"/>
      <c r="DM29" s="162"/>
      <c r="DN29" s="162"/>
      <c r="DO29" s="162"/>
      <c r="DP29" s="162"/>
      <c r="DQ29" s="162"/>
      <c r="DR29" s="162"/>
      <c r="DS29" s="162"/>
      <c r="DT29" s="162"/>
      <c r="DU29" s="162"/>
      <c r="DV29" s="162"/>
      <c r="DW29" s="162"/>
      <c r="DX29" s="162"/>
      <c r="DY29" s="162"/>
      <c r="DZ29" s="162"/>
      <c r="EA29" s="162"/>
      <c r="EB29" s="162"/>
      <c r="EC29" s="162"/>
      <c r="ED29" s="162"/>
      <c r="EE29" s="162"/>
      <c r="EF29" s="162"/>
      <c r="EG29" s="162"/>
      <c r="EH29" s="162"/>
      <c r="EI29" s="162"/>
      <c r="EJ29" s="162"/>
      <c r="EK29" s="162"/>
      <c r="EL29" s="162"/>
      <c r="EM29" s="162"/>
      <c r="EN29" s="162"/>
      <c r="EO29" s="162"/>
      <c r="EP29" s="162"/>
      <c r="EQ29" s="162"/>
      <c r="ER29" s="162"/>
      <c r="ES29" s="162"/>
      <c r="ET29" s="162"/>
      <c r="EU29" s="162"/>
      <c r="EV29" s="162"/>
      <c r="EW29" s="162"/>
      <c r="EX29" s="162"/>
      <c r="EY29" s="162"/>
      <c r="EZ29" s="162"/>
      <c r="FA29" s="162"/>
      <c r="FB29" s="162"/>
      <c r="FC29" s="162"/>
      <c r="FD29" s="162"/>
      <c r="FE29" s="162"/>
      <c r="FF29" s="162"/>
      <c r="FG29" s="162"/>
      <c r="FH29" s="162"/>
      <c r="FI29" s="162"/>
      <c r="FJ29" s="162"/>
      <c r="FK29" s="162"/>
      <c r="FL29" s="162"/>
      <c r="FM29" s="162"/>
      <c r="FN29" s="162"/>
      <c r="FO29" s="162"/>
      <c r="FP29" s="162"/>
      <c r="FQ29" s="162"/>
      <c r="FR29" s="162"/>
      <c r="FS29" s="162"/>
      <c r="FT29" s="162"/>
      <c r="FU29" s="162"/>
      <c r="FV29" s="162"/>
      <c r="FW29" s="162"/>
      <c r="FX29" s="162"/>
      <c r="FY29" s="162"/>
      <c r="FZ29" s="162"/>
      <c r="GA29" s="162"/>
      <c r="GB29" s="162"/>
      <c r="GC29" s="162"/>
      <c r="GD29" s="162"/>
      <c r="GE29" s="162"/>
      <c r="GF29" s="162"/>
      <c r="GG29" s="162"/>
      <c r="GH29" s="162"/>
      <c r="GI29" s="162"/>
      <c r="GJ29" s="162"/>
      <c r="GK29" s="162"/>
      <c r="GL29" s="162"/>
      <c r="GM29" s="162"/>
    </row>
    <row r="30" spans="2:195" s="169" customFormat="1" ht="12" hidden="1" customHeight="1" x14ac:dyDescent="0.4">
      <c r="B30" s="289" t="s">
        <v>35</v>
      </c>
      <c r="C30" s="290"/>
      <c r="D30" s="290"/>
      <c r="E30" s="290"/>
      <c r="F30" s="290"/>
      <c r="G30" s="74"/>
      <c r="H30" s="186"/>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162"/>
      <c r="CO30" s="162"/>
      <c r="CP30" s="162"/>
      <c r="CQ30" s="162"/>
      <c r="CR30" s="162"/>
      <c r="CS30" s="162"/>
      <c r="CT30" s="162"/>
      <c r="CU30" s="162"/>
      <c r="CV30" s="162"/>
      <c r="CW30" s="162"/>
      <c r="CX30" s="162"/>
      <c r="CY30" s="162"/>
      <c r="CZ30" s="162"/>
      <c r="DA30" s="162"/>
      <c r="DB30" s="162"/>
      <c r="DC30" s="162"/>
      <c r="DD30" s="162"/>
      <c r="DE30" s="162"/>
      <c r="DF30" s="162"/>
      <c r="DG30" s="162"/>
      <c r="DH30" s="162"/>
      <c r="DI30" s="162"/>
      <c r="DJ30" s="162"/>
      <c r="DK30" s="162"/>
      <c r="DL30" s="162"/>
      <c r="DM30" s="162"/>
      <c r="DN30" s="162"/>
      <c r="DO30" s="162"/>
      <c r="DP30" s="162"/>
      <c r="DQ30" s="162"/>
      <c r="DR30" s="162"/>
      <c r="DS30" s="162"/>
      <c r="DT30" s="162"/>
      <c r="DU30" s="162"/>
      <c r="DV30" s="162"/>
      <c r="DW30" s="162"/>
      <c r="DX30" s="162"/>
      <c r="DY30" s="162"/>
      <c r="DZ30" s="162"/>
      <c r="EA30" s="162"/>
      <c r="EB30" s="162"/>
      <c r="EC30" s="162"/>
      <c r="ED30" s="162"/>
      <c r="EE30" s="162"/>
      <c r="EF30" s="162"/>
      <c r="EG30" s="162"/>
      <c r="EH30" s="162"/>
      <c r="EI30" s="162"/>
      <c r="EJ30" s="162"/>
      <c r="EK30" s="162"/>
      <c r="EL30" s="162"/>
      <c r="EM30" s="162"/>
      <c r="EN30" s="162"/>
      <c r="EO30" s="162"/>
      <c r="EP30" s="162"/>
      <c r="EQ30" s="162"/>
      <c r="ER30" s="162"/>
      <c r="ES30" s="162"/>
      <c r="ET30" s="162"/>
      <c r="EU30" s="162"/>
      <c r="EV30" s="162"/>
      <c r="EW30" s="162"/>
      <c r="EX30" s="162"/>
      <c r="EY30" s="162"/>
      <c r="EZ30" s="162"/>
      <c r="FA30" s="162"/>
      <c r="FB30" s="162"/>
      <c r="FC30" s="162"/>
      <c r="FD30" s="162"/>
      <c r="FE30" s="162"/>
      <c r="FF30" s="162"/>
      <c r="FG30" s="162"/>
      <c r="FH30" s="162"/>
      <c r="FI30" s="162"/>
      <c r="FJ30" s="162"/>
      <c r="FK30" s="162"/>
      <c r="FL30" s="162"/>
      <c r="FM30" s="162"/>
      <c r="FN30" s="162"/>
      <c r="FO30" s="162"/>
      <c r="FP30" s="162"/>
      <c r="FQ30" s="162"/>
      <c r="FR30" s="162"/>
      <c r="FS30" s="162"/>
      <c r="FT30" s="162"/>
      <c r="FU30" s="162"/>
      <c r="FV30" s="162"/>
      <c r="FW30" s="162"/>
      <c r="FX30" s="162"/>
      <c r="FY30" s="162"/>
      <c r="FZ30" s="162"/>
      <c r="GA30" s="162"/>
      <c r="GB30" s="162"/>
      <c r="GC30" s="162"/>
      <c r="GD30" s="162"/>
      <c r="GE30" s="162"/>
      <c r="GF30" s="162"/>
      <c r="GG30" s="162"/>
      <c r="GH30" s="162"/>
      <c r="GI30" s="162"/>
      <c r="GJ30" s="162"/>
      <c r="GK30" s="162"/>
      <c r="GL30" s="162"/>
      <c r="GM30" s="162"/>
    </row>
    <row r="31" spans="2:195" s="169" customFormat="1" ht="13" hidden="1" customHeight="1" x14ac:dyDescent="0.4">
      <c r="B31" s="75"/>
      <c r="C31" s="76" t="s">
        <v>36</v>
      </c>
      <c r="D31" s="77"/>
      <c r="E31" s="77"/>
      <c r="F31" s="78"/>
      <c r="G31" s="79"/>
      <c r="H31" s="186"/>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2"/>
      <c r="DJ31" s="162"/>
      <c r="DK31" s="162"/>
      <c r="DL31" s="162"/>
      <c r="DM31" s="162"/>
      <c r="DN31" s="162"/>
      <c r="DO31" s="162"/>
      <c r="DP31" s="162"/>
      <c r="DQ31" s="162"/>
      <c r="DR31" s="162"/>
      <c r="DS31" s="162"/>
      <c r="DT31" s="162"/>
      <c r="DU31" s="162"/>
      <c r="DV31" s="162"/>
      <c r="DW31" s="162"/>
      <c r="DX31" s="162"/>
      <c r="DY31" s="162"/>
      <c r="DZ31" s="162"/>
      <c r="EA31" s="162"/>
      <c r="EB31" s="162"/>
      <c r="EC31" s="162"/>
      <c r="ED31" s="162"/>
      <c r="EE31" s="162"/>
      <c r="EF31" s="162"/>
      <c r="EG31" s="162"/>
      <c r="EH31" s="162"/>
      <c r="EI31" s="162"/>
      <c r="EJ31" s="162"/>
      <c r="EK31" s="162"/>
      <c r="EL31" s="162"/>
      <c r="EM31" s="162"/>
      <c r="EN31" s="162"/>
      <c r="EO31" s="162"/>
      <c r="EP31" s="162"/>
      <c r="EQ31" s="162"/>
      <c r="ER31" s="162"/>
      <c r="ES31" s="162"/>
      <c r="ET31" s="162"/>
      <c r="EU31" s="162"/>
      <c r="EV31" s="162"/>
      <c r="EW31" s="162"/>
      <c r="EX31" s="162"/>
      <c r="EY31" s="162"/>
      <c r="EZ31" s="162"/>
      <c r="FA31" s="162"/>
      <c r="FB31" s="162"/>
      <c r="FC31" s="162"/>
      <c r="FD31" s="162"/>
      <c r="FE31" s="162"/>
      <c r="FF31" s="162"/>
      <c r="FG31" s="162"/>
      <c r="FH31" s="162"/>
      <c r="FI31" s="162"/>
      <c r="FJ31" s="162"/>
      <c r="FK31" s="162"/>
      <c r="FL31" s="162"/>
      <c r="FM31" s="162"/>
      <c r="FN31" s="162"/>
      <c r="FO31" s="162"/>
      <c r="FP31" s="162"/>
      <c r="FQ31" s="162"/>
      <c r="FR31" s="162"/>
      <c r="FS31" s="162"/>
      <c r="FT31" s="162"/>
      <c r="FU31" s="162"/>
      <c r="FV31" s="162"/>
      <c r="FW31" s="162"/>
      <c r="FX31" s="162"/>
      <c r="FY31" s="162"/>
      <c r="FZ31" s="162"/>
      <c r="GA31" s="162"/>
      <c r="GB31" s="162"/>
      <c r="GC31" s="162"/>
      <c r="GD31" s="162"/>
      <c r="GE31" s="162"/>
      <c r="GF31" s="162"/>
      <c r="GG31" s="162"/>
      <c r="GH31" s="162"/>
      <c r="GI31" s="162"/>
      <c r="GJ31" s="162"/>
      <c r="GK31" s="162"/>
      <c r="GL31" s="162"/>
      <c r="GM31" s="162"/>
    </row>
    <row r="32" spans="2:195" s="169" customFormat="1" ht="13" hidden="1" customHeight="1" x14ac:dyDescent="0.4">
      <c r="B32" s="64"/>
      <c r="C32" s="80" t="s">
        <v>37</v>
      </c>
      <c r="D32" s="81"/>
      <c r="E32" s="81"/>
      <c r="F32" s="82"/>
      <c r="G32" s="83"/>
      <c r="H32" s="190"/>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2"/>
      <c r="BG32" s="162"/>
      <c r="BH32" s="162"/>
      <c r="BI32" s="162"/>
      <c r="BJ32" s="162"/>
      <c r="BK32" s="162"/>
      <c r="BL32" s="162"/>
      <c r="BM32" s="162"/>
      <c r="BN32" s="162"/>
      <c r="BO32" s="162"/>
      <c r="BP32" s="162"/>
      <c r="BQ32" s="162"/>
      <c r="BR32" s="162"/>
      <c r="BS32" s="162"/>
      <c r="BT32" s="162"/>
      <c r="BU32" s="162"/>
      <c r="BV32" s="162"/>
      <c r="BW32" s="162"/>
      <c r="BX32" s="162"/>
      <c r="BY32" s="162"/>
      <c r="BZ32" s="162"/>
      <c r="CA32" s="162"/>
      <c r="CB32" s="162"/>
      <c r="CC32" s="162"/>
      <c r="CD32" s="162"/>
      <c r="CE32" s="162"/>
      <c r="CF32" s="162"/>
      <c r="CG32" s="162"/>
      <c r="CH32" s="162"/>
      <c r="CI32" s="162"/>
      <c r="CJ32" s="162"/>
      <c r="CK32" s="162"/>
      <c r="CL32" s="162"/>
      <c r="CM32" s="162"/>
      <c r="CN32" s="162"/>
      <c r="CO32" s="162"/>
      <c r="CP32" s="162"/>
      <c r="CQ32" s="162"/>
      <c r="CR32" s="162"/>
      <c r="CS32" s="162"/>
      <c r="CT32" s="162"/>
      <c r="CU32" s="162"/>
      <c r="CV32" s="162"/>
      <c r="CW32" s="162"/>
      <c r="CX32" s="162"/>
      <c r="CY32" s="162"/>
      <c r="CZ32" s="162"/>
      <c r="DA32" s="162"/>
      <c r="DB32" s="162"/>
      <c r="DC32" s="162"/>
      <c r="DD32" s="162"/>
      <c r="DE32" s="162"/>
      <c r="DF32" s="162"/>
      <c r="DG32" s="162"/>
      <c r="DH32" s="162"/>
      <c r="DI32" s="162"/>
      <c r="DJ32" s="162"/>
      <c r="DK32" s="162"/>
      <c r="DL32" s="162"/>
      <c r="DM32" s="162"/>
      <c r="DN32" s="162"/>
      <c r="DO32" s="162"/>
      <c r="DP32" s="162"/>
      <c r="DQ32" s="162"/>
      <c r="DR32" s="162"/>
      <c r="DS32" s="162"/>
      <c r="DT32" s="162"/>
      <c r="DU32" s="162"/>
      <c r="DV32" s="162"/>
      <c r="DW32" s="162"/>
      <c r="DX32" s="162"/>
      <c r="DY32" s="162"/>
      <c r="DZ32" s="162"/>
      <c r="EA32" s="162"/>
      <c r="EB32" s="162"/>
      <c r="EC32" s="162"/>
      <c r="ED32" s="162"/>
      <c r="EE32" s="162"/>
      <c r="EF32" s="162"/>
      <c r="EG32" s="162"/>
      <c r="EH32" s="162"/>
      <c r="EI32" s="162"/>
      <c r="EJ32" s="162"/>
      <c r="EK32" s="162"/>
      <c r="EL32" s="162"/>
      <c r="EM32" s="162"/>
      <c r="EN32" s="162"/>
      <c r="EO32" s="162"/>
      <c r="EP32" s="162"/>
      <c r="EQ32" s="162"/>
      <c r="ER32" s="162"/>
      <c r="ES32" s="162"/>
      <c r="ET32" s="162"/>
      <c r="EU32" s="162"/>
      <c r="EV32" s="162"/>
      <c r="EW32" s="162"/>
      <c r="EX32" s="162"/>
      <c r="EY32" s="162"/>
      <c r="EZ32" s="162"/>
      <c r="FA32" s="162"/>
      <c r="FB32" s="162"/>
      <c r="FC32" s="162"/>
      <c r="FD32" s="162"/>
      <c r="FE32" s="162"/>
      <c r="FF32" s="162"/>
      <c r="FG32" s="162"/>
      <c r="FH32" s="162"/>
      <c r="FI32" s="162"/>
      <c r="FJ32" s="162"/>
      <c r="FK32" s="162"/>
      <c r="FL32" s="162"/>
      <c r="FM32" s="162"/>
      <c r="FN32" s="162"/>
      <c r="FO32" s="162"/>
      <c r="FP32" s="162"/>
      <c r="FQ32" s="162"/>
      <c r="FR32" s="162"/>
      <c r="FS32" s="162"/>
      <c r="FT32" s="162"/>
      <c r="FU32" s="162"/>
      <c r="FV32" s="162"/>
      <c r="FW32" s="162"/>
      <c r="FX32" s="162"/>
      <c r="FY32" s="162"/>
      <c r="FZ32" s="162"/>
      <c r="GA32" s="162"/>
      <c r="GB32" s="162"/>
      <c r="GC32" s="162"/>
      <c r="GD32" s="162"/>
      <c r="GE32" s="162"/>
      <c r="GF32" s="162"/>
      <c r="GG32" s="162"/>
      <c r="GH32" s="162"/>
      <c r="GI32" s="162"/>
      <c r="GJ32" s="162"/>
      <c r="GK32" s="162"/>
      <c r="GL32" s="162"/>
      <c r="GM32" s="162"/>
    </row>
    <row r="33" spans="1:195" s="169" customFormat="1" ht="18.75" customHeight="1" thickBot="1" x14ac:dyDescent="0.45">
      <c r="B33" s="26"/>
      <c r="C33" s="245" t="s">
        <v>38</v>
      </c>
      <c r="D33" s="245"/>
      <c r="E33" s="245"/>
      <c r="F33" s="245"/>
      <c r="G33" s="85"/>
      <c r="H33" s="186"/>
      <c r="I33" s="191"/>
      <c r="J33" s="19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2"/>
      <c r="BC33" s="162"/>
      <c r="BD33" s="162"/>
      <c r="BE33" s="162"/>
      <c r="BF33" s="162"/>
      <c r="BG33" s="162"/>
      <c r="BH33" s="162"/>
      <c r="BI33" s="162"/>
      <c r="BJ33" s="162"/>
      <c r="BK33" s="162"/>
      <c r="BL33" s="162"/>
      <c r="BM33" s="162"/>
      <c r="BN33" s="162"/>
      <c r="BO33" s="162"/>
      <c r="BP33" s="162"/>
      <c r="BQ33" s="162"/>
      <c r="BR33" s="162"/>
      <c r="BS33" s="162"/>
      <c r="BT33" s="162"/>
      <c r="BU33" s="162"/>
      <c r="BV33" s="162"/>
      <c r="BW33" s="162"/>
      <c r="BX33" s="162"/>
      <c r="BY33" s="162"/>
      <c r="BZ33" s="162"/>
      <c r="CA33" s="162"/>
      <c r="CB33" s="162"/>
      <c r="CC33" s="162"/>
      <c r="CD33" s="162"/>
      <c r="CE33" s="162"/>
      <c r="CF33" s="162"/>
      <c r="CG33" s="162"/>
      <c r="CH33" s="162"/>
      <c r="CI33" s="162"/>
      <c r="CJ33" s="162"/>
      <c r="CK33" s="162"/>
      <c r="CL33" s="162"/>
      <c r="CM33" s="162"/>
      <c r="CN33" s="162"/>
      <c r="CO33" s="162"/>
      <c r="CP33" s="162"/>
      <c r="CQ33" s="162"/>
      <c r="CR33" s="162"/>
      <c r="CS33" s="162"/>
      <c r="CT33" s="162"/>
      <c r="CU33" s="162"/>
      <c r="CV33" s="162"/>
      <c r="CW33" s="162"/>
      <c r="CX33" s="162"/>
      <c r="CY33" s="162"/>
      <c r="CZ33" s="162"/>
      <c r="DA33" s="162"/>
      <c r="DB33" s="162"/>
      <c r="DC33" s="162"/>
      <c r="DD33" s="162"/>
      <c r="DE33" s="162"/>
      <c r="DF33" s="162"/>
      <c r="DG33" s="162"/>
      <c r="DH33" s="162"/>
      <c r="DI33" s="162"/>
      <c r="DJ33" s="162"/>
      <c r="DK33" s="162"/>
      <c r="DL33" s="162"/>
      <c r="DM33" s="162"/>
      <c r="DN33" s="162"/>
      <c r="DO33" s="162"/>
      <c r="DP33" s="162"/>
      <c r="DQ33" s="162"/>
      <c r="DR33" s="162"/>
      <c r="DS33" s="162"/>
      <c r="DT33" s="162"/>
      <c r="DU33" s="162"/>
      <c r="DV33" s="162"/>
      <c r="DW33" s="162"/>
      <c r="DX33" s="162"/>
      <c r="DY33" s="162"/>
      <c r="DZ33" s="162"/>
      <c r="EA33" s="162"/>
      <c r="EB33" s="162"/>
      <c r="EC33" s="162"/>
      <c r="ED33" s="162"/>
      <c r="EE33" s="162"/>
      <c r="EF33" s="162"/>
      <c r="EG33" s="162"/>
      <c r="EH33" s="162"/>
      <c r="EI33" s="162"/>
      <c r="EJ33" s="162"/>
      <c r="EK33" s="162"/>
      <c r="EL33" s="162"/>
      <c r="EM33" s="162"/>
      <c r="EN33" s="162"/>
      <c r="EO33" s="162"/>
      <c r="EP33" s="162"/>
      <c r="EQ33" s="162"/>
      <c r="ER33" s="162"/>
      <c r="ES33" s="162"/>
      <c r="ET33" s="162"/>
      <c r="EU33" s="162"/>
      <c r="EV33" s="162"/>
      <c r="EW33" s="162"/>
      <c r="EX33" s="162"/>
      <c r="EY33" s="162"/>
      <c r="EZ33" s="162"/>
      <c r="FA33" s="162"/>
      <c r="FB33" s="162"/>
      <c r="FC33" s="162"/>
      <c r="FD33" s="162"/>
      <c r="FE33" s="162"/>
      <c r="FF33" s="162"/>
      <c r="FG33" s="162"/>
      <c r="FH33" s="162"/>
      <c r="FI33" s="162"/>
      <c r="FJ33" s="162"/>
      <c r="FK33" s="162"/>
      <c r="FL33" s="162"/>
      <c r="FM33" s="162"/>
      <c r="FN33" s="162"/>
      <c r="FO33" s="162"/>
      <c r="FP33" s="162"/>
      <c r="FQ33" s="162"/>
      <c r="FR33" s="162"/>
      <c r="FS33" s="162"/>
      <c r="FT33" s="162"/>
      <c r="FU33" s="162"/>
      <c r="FV33" s="162"/>
      <c r="FW33" s="162"/>
      <c r="FX33" s="162"/>
      <c r="FY33" s="162"/>
      <c r="FZ33" s="162"/>
      <c r="GA33" s="162"/>
      <c r="GB33" s="162"/>
      <c r="GC33" s="162"/>
      <c r="GD33" s="162"/>
      <c r="GE33" s="162"/>
      <c r="GF33" s="162"/>
      <c r="GG33" s="162"/>
      <c r="GH33" s="162"/>
      <c r="GI33" s="162"/>
      <c r="GJ33" s="162"/>
      <c r="GK33" s="162"/>
      <c r="GL33" s="162"/>
      <c r="GM33" s="162"/>
    </row>
    <row r="34" spans="1:195" s="169" customFormat="1" ht="18.75" customHeight="1" thickBot="1" x14ac:dyDescent="0.45">
      <c r="B34" s="88"/>
      <c r="C34" s="255" t="s">
        <v>39</v>
      </c>
      <c r="D34" s="255"/>
      <c r="E34" s="255"/>
      <c r="F34" s="255"/>
      <c r="G34" s="89">
        <v>2.2000000000000002</v>
      </c>
      <c r="H34" s="193" t="s">
        <v>40</v>
      </c>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c r="CI34" s="162"/>
      <c r="CJ34" s="162"/>
      <c r="CK34" s="162"/>
      <c r="CL34" s="162"/>
      <c r="CM34" s="162"/>
      <c r="CN34" s="162"/>
      <c r="CO34" s="162"/>
      <c r="CP34" s="162"/>
      <c r="CQ34" s="162"/>
      <c r="CR34" s="162"/>
      <c r="CS34" s="162"/>
      <c r="CT34" s="162"/>
      <c r="CU34" s="162"/>
      <c r="CV34" s="162"/>
      <c r="CW34" s="162"/>
      <c r="CX34" s="162"/>
      <c r="CY34" s="162"/>
      <c r="CZ34" s="162"/>
      <c r="DA34" s="162"/>
      <c r="DB34" s="162"/>
      <c r="DC34" s="162"/>
      <c r="DD34" s="162"/>
      <c r="DE34" s="162"/>
      <c r="DF34" s="162"/>
      <c r="DG34" s="162"/>
      <c r="DH34" s="162"/>
      <c r="DI34" s="162"/>
      <c r="DJ34" s="162"/>
      <c r="DK34" s="162"/>
      <c r="DL34" s="162"/>
      <c r="DM34" s="162"/>
      <c r="DN34" s="162"/>
      <c r="DO34" s="162"/>
      <c r="DP34" s="162"/>
      <c r="DQ34" s="162"/>
      <c r="DR34" s="162"/>
      <c r="DS34" s="162"/>
      <c r="DT34" s="162"/>
      <c r="DU34" s="162"/>
      <c r="DV34" s="162"/>
      <c r="DW34" s="162"/>
      <c r="DX34" s="162"/>
      <c r="DY34" s="162"/>
      <c r="DZ34" s="162"/>
      <c r="EA34" s="162"/>
      <c r="EB34" s="162"/>
      <c r="EC34" s="162"/>
      <c r="ED34" s="162"/>
      <c r="EE34" s="162"/>
      <c r="EF34" s="162"/>
      <c r="EG34" s="162"/>
      <c r="EH34" s="162"/>
      <c r="EI34" s="162"/>
      <c r="EJ34" s="162"/>
      <c r="EK34" s="162"/>
      <c r="EL34" s="162"/>
      <c r="EM34" s="162"/>
      <c r="EN34" s="162"/>
      <c r="EO34" s="162"/>
      <c r="EP34" s="162"/>
      <c r="EQ34" s="162"/>
      <c r="ER34" s="162"/>
      <c r="ES34" s="162"/>
      <c r="ET34" s="162"/>
      <c r="EU34" s="162"/>
      <c r="EV34" s="162"/>
      <c r="EW34" s="162"/>
      <c r="EX34" s="162"/>
      <c r="EY34" s="162"/>
      <c r="EZ34" s="162"/>
      <c r="FA34" s="162"/>
      <c r="FB34" s="162"/>
      <c r="FC34" s="162"/>
      <c r="FD34" s="162"/>
      <c r="FE34" s="162"/>
      <c r="FF34" s="162"/>
      <c r="FG34" s="162"/>
      <c r="FH34" s="162"/>
      <c r="FI34" s="162"/>
      <c r="FJ34" s="162"/>
      <c r="FK34" s="162"/>
      <c r="FL34" s="162"/>
      <c r="FM34" s="162"/>
      <c r="FN34" s="162"/>
      <c r="FO34" s="162"/>
      <c r="FP34" s="162"/>
      <c r="FQ34" s="162"/>
      <c r="FR34" s="162"/>
      <c r="FS34" s="162"/>
      <c r="FT34" s="162"/>
      <c r="FU34" s="162"/>
      <c r="FV34" s="162"/>
      <c r="FW34" s="162"/>
      <c r="FX34" s="162"/>
      <c r="FY34" s="162"/>
      <c r="FZ34" s="162"/>
      <c r="GA34" s="162"/>
      <c r="GB34" s="162"/>
      <c r="GC34" s="162"/>
      <c r="GD34" s="162"/>
      <c r="GE34" s="162"/>
      <c r="GF34" s="162"/>
      <c r="GG34" s="162"/>
      <c r="GH34" s="162"/>
      <c r="GI34" s="162"/>
      <c r="GJ34" s="162"/>
      <c r="GK34" s="162"/>
      <c r="GL34" s="162"/>
      <c r="GM34" s="162"/>
    </row>
    <row r="35" spans="1:195" s="169" customFormat="1" ht="18.75" customHeight="1" x14ac:dyDescent="0.4">
      <c r="B35" s="26"/>
      <c r="C35" s="245" t="s">
        <v>41</v>
      </c>
      <c r="D35" s="245"/>
      <c r="E35" s="245"/>
      <c r="F35" s="245"/>
      <c r="G35" s="91">
        <f>+G33*G34</f>
        <v>0</v>
      </c>
      <c r="H35" s="186"/>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2"/>
      <c r="BC35" s="162"/>
      <c r="BD35" s="162"/>
      <c r="BE35" s="162"/>
      <c r="BF35" s="162"/>
      <c r="BG35" s="162"/>
      <c r="BH35" s="162"/>
      <c r="BI35" s="162"/>
      <c r="BJ35" s="162"/>
      <c r="BK35" s="162"/>
      <c r="BL35" s="162"/>
      <c r="BM35" s="162"/>
      <c r="BN35" s="162"/>
      <c r="BO35" s="162"/>
      <c r="BP35" s="162"/>
      <c r="BQ35" s="162"/>
      <c r="BR35" s="162"/>
      <c r="BS35" s="162"/>
      <c r="BT35" s="162"/>
      <c r="BU35" s="162"/>
      <c r="BV35" s="162"/>
      <c r="BW35" s="162"/>
      <c r="BX35" s="162"/>
      <c r="BY35" s="162"/>
      <c r="BZ35" s="162"/>
      <c r="CA35" s="162"/>
      <c r="CB35" s="162"/>
      <c r="CC35" s="162"/>
      <c r="CD35" s="162"/>
      <c r="CE35" s="162"/>
      <c r="CF35" s="162"/>
      <c r="CG35" s="162"/>
      <c r="CH35" s="162"/>
      <c r="CI35" s="162"/>
      <c r="CJ35" s="162"/>
      <c r="CK35" s="162"/>
      <c r="CL35" s="162"/>
      <c r="CM35" s="162"/>
      <c r="CN35" s="162"/>
      <c r="CO35" s="162"/>
      <c r="CP35" s="162"/>
      <c r="CQ35" s="162"/>
      <c r="CR35" s="162"/>
      <c r="CS35" s="162"/>
      <c r="CT35" s="162"/>
      <c r="CU35" s="162"/>
      <c r="CV35" s="162"/>
      <c r="CW35" s="162"/>
      <c r="CX35" s="162"/>
      <c r="CY35" s="162"/>
      <c r="CZ35" s="162"/>
      <c r="DA35" s="162"/>
      <c r="DB35" s="162"/>
      <c r="DC35" s="162"/>
      <c r="DD35" s="162"/>
      <c r="DE35" s="162"/>
      <c r="DF35" s="162"/>
      <c r="DG35" s="162"/>
      <c r="DH35" s="162"/>
      <c r="DI35" s="162"/>
      <c r="DJ35" s="162"/>
      <c r="DK35" s="162"/>
      <c r="DL35" s="162"/>
      <c r="DM35" s="162"/>
      <c r="DN35" s="162"/>
      <c r="DO35" s="162"/>
      <c r="DP35" s="162"/>
      <c r="DQ35" s="162"/>
      <c r="DR35" s="162"/>
      <c r="DS35" s="162"/>
      <c r="DT35" s="162"/>
      <c r="DU35" s="162"/>
      <c r="DV35" s="162"/>
      <c r="DW35" s="162"/>
      <c r="DX35" s="162"/>
      <c r="DY35" s="162"/>
      <c r="DZ35" s="162"/>
      <c r="EA35" s="162"/>
      <c r="EB35" s="162"/>
      <c r="EC35" s="162"/>
      <c r="ED35" s="162"/>
      <c r="EE35" s="162"/>
      <c r="EF35" s="162"/>
      <c r="EG35" s="162"/>
      <c r="EH35" s="162"/>
      <c r="EI35" s="162"/>
      <c r="EJ35" s="162"/>
      <c r="EK35" s="162"/>
      <c r="EL35" s="162"/>
      <c r="EM35" s="162"/>
      <c r="EN35" s="162"/>
      <c r="EO35" s="162"/>
      <c r="EP35" s="162"/>
      <c r="EQ35" s="162"/>
      <c r="ER35" s="162"/>
      <c r="ES35" s="162"/>
      <c r="ET35" s="162"/>
      <c r="EU35" s="162"/>
      <c r="EV35" s="162"/>
      <c r="EW35" s="162"/>
      <c r="EX35" s="162"/>
      <c r="EY35" s="162"/>
      <c r="EZ35" s="162"/>
      <c r="FA35" s="162"/>
      <c r="FB35" s="162"/>
      <c r="FC35" s="162"/>
      <c r="FD35" s="162"/>
      <c r="FE35" s="162"/>
      <c r="FF35" s="162"/>
      <c r="FG35" s="162"/>
      <c r="FH35" s="162"/>
      <c r="FI35" s="162"/>
      <c r="FJ35" s="162"/>
      <c r="FK35" s="162"/>
      <c r="FL35" s="162"/>
      <c r="FM35" s="162"/>
      <c r="FN35" s="162"/>
      <c r="FO35" s="162"/>
      <c r="FP35" s="162"/>
      <c r="FQ35" s="162"/>
      <c r="FR35" s="162"/>
      <c r="FS35" s="162"/>
      <c r="FT35" s="162"/>
      <c r="FU35" s="162"/>
      <c r="FV35" s="162"/>
      <c r="FW35" s="162"/>
      <c r="FX35" s="162"/>
      <c r="FY35" s="162"/>
      <c r="FZ35" s="162"/>
      <c r="GA35" s="162"/>
      <c r="GB35" s="162"/>
      <c r="GC35" s="162"/>
      <c r="GD35" s="162"/>
      <c r="GE35" s="162"/>
      <c r="GF35" s="162"/>
      <c r="GG35" s="162"/>
      <c r="GH35" s="162"/>
      <c r="GI35" s="162"/>
      <c r="GJ35" s="162"/>
      <c r="GK35" s="162"/>
      <c r="GL35" s="162"/>
      <c r="GM35" s="162"/>
    </row>
    <row r="36" spans="1:195" s="169" customFormat="1" ht="18.75" customHeight="1" x14ac:dyDescent="0.4">
      <c r="B36" s="256" t="s">
        <v>42</v>
      </c>
      <c r="C36" s="257"/>
      <c r="D36" s="257"/>
      <c r="E36" s="257"/>
      <c r="F36" s="257"/>
      <c r="G36" s="258"/>
      <c r="H36" s="186"/>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2"/>
      <c r="BA36" s="162"/>
      <c r="BB36" s="162"/>
      <c r="BC36" s="162"/>
      <c r="BD36" s="162"/>
      <c r="BE36" s="162"/>
      <c r="BF36" s="162"/>
      <c r="BG36" s="162"/>
      <c r="BH36" s="162"/>
      <c r="BI36" s="162"/>
      <c r="BJ36" s="162"/>
      <c r="BK36" s="162"/>
      <c r="BL36" s="162"/>
      <c r="BM36" s="162"/>
      <c r="BN36" s="162"/>
      <c r="BO36" s="162"/>
      <c r="BP36" s="162"/>
      <c r="BQ36" s="162"/>
      <c r="BR36" s="162"/>
      <c r="BS36" s="162"/>
      <c r="BT36" s="162"/>
      <c r="BU36" s="162"/>
      <c r="BV36" s="162"/>
      <c r="BW36" s="162"/>
      <c r="BX36" s="162"/>
      <c r="BY36" s="162"/>
      <c r="BZ36" s="162"/>
      <c r="CA36" s="162"/>
      <c r="CB36" s="162"/>
      <c r="CC36" s="162"/>
      <c r="CD36" s="162"/>
      <c r="CE36" s="162"/>
      <c r="CF36" s="162"/>
      <c r="CG36" s="162"/>
      <c r="CH36" s="162"/>
      <c r="CI36" s="162"/>
      <c r="CJ36" s="162"/>
      <c r="CK36" s="162"/>
      <c r="CL36" s="162"/>
      <c r="CM36" s="162"/>
      <c r="CN36" s="162"/>
      <c r="CO36" s="162"/>
      <c r="CP36" s="162"/>
      <c r="CQ36" s="162"/>
      <c r="CR36" s="162"/>
      <c r="CS36" s="162"/>
      <c r="CT36" s="162"/>
      <c r="CU36" s="162"/>
      <c r="CV36" s="162"/>
      <c r="CW36" s="162"/>
      <c r="CX36" s="162"/>
      <c r="CY36" s="162"/>
      <c r="CZ36" s="162"/>
      <c r="DA36" s="162"/>
      <c r="DB36" s="162"/>
      <c r="DC36" s="162"/>
      <c r="DD36" s="162"/>
      <c r="DE36" s="162"/>
      <c r="DF36" s="162"/>
      <c r="DG36" s="162"/>
      <c r="DH36" s="162"/>
      <c r="DI36" s="162"/>
      <c r="DJ36" s="162"/>
      <c r="DK36" s="162"/>
      <c r="DL36" s="162"/>
      <c r="DM36" s="162"/>
      <c r="DN36" s="162"/>
      <c r="DO36" s="162"/>
      <c r="DP36" s="162"/>
      <c r="DQ36" s="162"/>
      <c r="DR36" s="162"/>
      <c r="DS36" s="162"/>
      <c r="DT36" s="162"/>
      <c r="DU36" s="162"/>
      <c r="DV36" s="162"/>
      <c r="DW36" s="162"/>
      <c r="DX36" s="162"/>
      <c r="DY36" s="162"/>
      <c r="DZ36" s="162"/>
      <c r="EA36" s="162"/>
      <c r="EB36" s="162"/>
      <c r="EC36" s="162"/>
      <c r="ED36" s="162"/>
      <c r="EE36" s="162"/>
      <c r="EF36" s="162"/>
      <c r="EG36" s="162"/>
      <c r="EH36" s="162"/>
      <c r="EI36" s="162"/>
      <c r="EJ36" s="162"/>
      <c r="EK36" s="162"/>
      <c r="EL36" s="162"/>
      <c r="EM36" s="162"/>
      <c r="EN36" s="162"/>
      <c r="EO36" s="162"/>
      <c r="EP36" s="162"/>
      <c r="EQ36" s="162"/>
      <c r="ER36" s="162"/>
      <c r="ES36" s="162"/>
      <c r="ET36" s="162"/>
      <c r="EU36" s="162"/>
      <c r="EV36" s="162"/>
      <c r="EW36" s="162"/>
      <c r="EX36" s="162"/>
      <c r="EY36" s="162"/>
      <c r="EZ36" s="162"/>
      <c r="FA36" s="162"/>
      <c r="FB36" s="162"/>
      <c r="FC36" s="162"/>
      <c r="FD36" s="162"/>
      <c r="FE36" s="162"/>
      <c r="FF36" s="162"/>
      <c r="FG36" s="162"/>
      <c r="FH36" s="162"/>
      <c r="FI36" s="162"/>
      <c r="FJ36" s="162"/>
      <c r="FK36" s="162"/>
      <c r="FL36" s="162"/>
      <c r="FM36" s="162"/>
      <c r="FN36" s="162"/>
      <c r="FO36" s="162"/>
      <c r="FP36" s="162"/>
      <c r="FQ36" s="162"/>
      <c r="FR36" s="162"/>
      <c r="FS36" s="162"/>
      <c r="FT36" s="162"/>
      <c r="FU36" s="162"/>
      <c r="FV36" s="162"/>
      <c r="FW36" s="162"/>
      <c r="FX36" s="162"/>
      <c r="FY36" s="162"/>
      <c r="FZ36" s="162"/>
      <c r="GA36" s="162"/>
      <c r="GB36" s="162"/>
      <c r="GC36" s="162"/>
      <c r="GD36" s="162"/>
      <c r="GE36" s="162"/>
      <c r="GF36" s="162"/>
      <c r="GG36" s="162"/>
      <c r="GH36" s="162"/>
      <c r="GI36" s="162"/>
      <c r="GJ36" s="162"/>
      <c r="GK36" s="162"/>
      <c r="GL36" s="162"/>
      <c r="GM36" s="162"/>
    </row>
    <row r="37" spans="1:195" s="169" customFormat="1" ht="15" customHeight="1" x14ac:dyDescent="0.4">
      <c r="B37" s="259" t="s">
        <v>91</v>
      </c>
      <c r="C37" s="260"/>
      <c r="D37" s="261" t="s">
        <v>44</v>
      </c>
      <c r="E37" s="262"/>
      <c r="F37" s="267" t="s">
        <v>92</v>
      </c>
      <c r="G37" s="270" t="s">
        <v>93</v>
      </c>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2"/>
      <c r="BG37" s="162"/>
      <c r="BH37" s="162"/>
      <c r="BI37" s="162"/>
      <c r="BJ37" s="162"/>
      <c r="BK37" s="162"/>
      <c r="BL37" s="162"/>
      <c r="BM37" s="162"/>
      <c r="BN37" s="162"/>
      <c r="BO37" s="162"/>
      <c r="BP37" s="162"/>
      <c r="BQ37" s="162"/>
      <c r="BR37" s="162"/>
      <c r="BS37" s="162"/>
      <c r="BT37" s="162"/>
      <c r="BU37" s="162"/>
      <c r="BV37" s="162"/>
      <c r="BW37" s="162"/>
      <c r="BX37" s="162"/>
      <c r="BY37" s="162"/>
      <c r="BZ37" s="162"/>
      <c r="CA37" s="162"/>
      <c r="CB37" s="162"/>
      <c r="CC37" s="162"/>
      <c r="CD37" s="162"/>
      <c r="CE37" s="162"/>
      <c r="CF37" s="162"/>
      <c r="CG37" s="162"/>
      <c r="CH37" s="162"/>
      <c r="CI37" s="162"/>
      <c r="CJ37" s="162"/>
      <c r="CK37" s="162"/>
      <c r="CL37" s="162"/>
      <c r="CM37" s="162"/>
      <c r="CN37" s="162"/>
      <c r="CO37" s="162"/>
      <c r="CP37" s="162"/>
      <c r="CQ37" s="162"/>
      <c r="CR37" s="162"/>
      <c r="CS37" s="162"/>
      <c r="CT37" s="162"/>
      <c r="CU37" s="162"/>
      <c r="CV37" s="162"/>
      <c r="CW37" s="162"/>
      <c r="CX37" s="162"/>
      <c r="CY37" s="162"/>
      <c r="CZ37" s="162"/>
      <c r="DA37" s="162"/>
      <c r="DB37" s="162"/>
      <c r="DC37" s="162"/>
      <c r="DD37" s="162"/>
      <c r="DE37" s="162"/>
      <c r="DF37" s="162"/>
      <c r="DG37" s="162"/>
      <c r="DH37" s="162"/>
      <c r="DI37" s="162"/>
      <c r="DJ37" s="162"/>
      <c r="DK37" s="162"/>
      <c r="DL37" s="162"/>
      <c r="DM37" s="162"/>
      <c r="DN37" s="162"/>
      <c r="DO37" s="162"/>
      <c r="DP37" s="162"/>
      <c r="DQ37" s="162"/>
      <c r="DR37" s="162"/>
      <c r="DS37" s="162"/>
      <c r="DT37" s="162"/>
      <c r="DU37" s="162"/>
      <c r="DV37" s="162"/>
      <c r="DW37" s="162"/>
      <c r="DX37" s="162"/>
      <c r="DY37" s="162"/>
      <c r="DZ37" s="162"/>
      <c r="EA37" s="162"/>
      <c r="EB37" s="162"/>
      <c r="EC37" s="162"/>
      <c r="ED37" s="162"/>
      <c r="EE37" s="162"/>
      <c r="EF37" s="162"/>
      <c r="EG37" s="162"/>
      <c r="EH37" s="162"/>
      <c r="EI37" s="162"/>
      <c r="EJ37" s="162"/>
      <c r="EK37" s="162"/>
      <c r="EL37" s="162"/>
      <c r="EM37" s="162"/>
      <c r="EN37" s="162"/>
      <c r="EO37" s="162"/>
      <c r="EP37" s="162"/>
      <c r="EQ37" s="162"/>
      <c r="ER37" s="162"/>
      <c r="ES37" s="162"/>
      <c r="ET37" s="162"/>
      <c r="EU37" s="162"/>
      <c r="EV37" s="162"/>
      <c r="EW37" s="162"/>
      <c r="EX37" s="162"/>
      <c r="EY37" s="162"/>
      <c r="EZ37" s="162"/>
      <c r="FA37" s="162"/>
      <c r="FB37" s="162"/>
      <c r="FC37" s="162"/>
      <c r="FD37" s="162"/>
      <c r="FE37" s="162"/>
      <c r="FF37" s="162"/>
      <c r="FG37" s="162"/>
      <c r="FH37" s="162"/>
      <c r="FI37" s="162"/>
      <c r="FJ37" s="162"/>
      <c r="FK37" s="162"/>
      <c r="FL37" s="162"/>
      <c r="FM37" s="162"/>
      <c r="FN37" s="162"/>
      <c r="FO37" s="162"/>
      <c r="FP37" s="162"/>
      <c r="FQ37" s="162"/>
      <c r="FR37" s="162"/>
      <c r="FS37" s="162"/>
      <c r="FT37" s="162"/>
      <c r="FU37" s="162"/>
      <c r="FV37" s="162"/>
      <c r="FW37" s="162"/>
      <c r="FX37" s="162"/>
      <c r="FY37" s="162"/>
      <c r="FZ37" s="162"/>
      <c r="GA37" s="162"/>
      <c r="GB37" s="162"/>
      <c r="GC37" s="162"/>
      <c r="GD37" s="162"/>
      <c r="GE37" s="162"/>
      <c r="GF37" s="162"/>
      <c r="GG37" s="162"/>
      <c r="GH37" s="162"/>
      <c r="GI37" s="162"/>
      <c r="GJ37" s="162"/>
      <c r="GK37" s="162"/>
      <c r="GL37" s="162"/>
      <c r="GM37" s="162"/>
    </row>
    <row r="38" spans="1:195" s="169" customFormat="1" ht="15" customHeight="1" x14ac:dyDescent="0.4">
      <c r="B38" s="259"/>
      <c r="C38" s="260"/>
      <c r="D38" s="263"/>
      <c r="E38" s="264"/>
      <c r="F38" s="268"/>
      <c r="G38" s="271"/>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62"/>
      <c r="BD38" s="162"/>
      <c r="BE38" s="162"/>
      <c r="BF38" s="162"/>
      <c r="BG38" s="162"/>
      <c r="BH38" s="162"/>
      <c r="BI38" s="162"/>
      <c r="BJ38" s="162"/>
      <c r="BK38" s="162"/>
      <c r="BL38" s="162"/>
      <c r="BM38" s="162"/>
      <c r="BN38" s="162"/>
      <c r="BO38" s="162"/>
      <c r="BP38" s="162"/>
      <c r="BQ38" s="162"/>
      <c r="BR38" s="162"/>
      <c r="BS38" s="162"/>
      <c r="BT38" s="162"/>
      <c r="BU38" s="162"/>
      <c r="BV38" s="162"/>
      <c r="BW38" s="162"/>
      <c r="BX38" s="162"/>
      <c r="BY38" s="162"/>
      <c r="BZ38" s="162"/>
      <c r="CA38" s="162"/>
      <c r="CB38" s="162"/>
      <c r="CC38" s="162"/>
      <c r="CD38" s="162"/>
      <c r="CE38" s="162"/>
      <c r="CF38" s="162"/>
      <c r="CG38" s="162"/>
      <c r="CH38" s="162"/>
      <c r="CI38" s="162"/>
      <c r="CJ38" s="162"/>
      <c r="CK38" s="162"/>
      <c r="CL38" s="162"/>
      <c r="CM38" s="162"/>
      <c r="CN38" s="162"/>
      <c r="CO38" s="162"/>
      <c r="CP38" s="162"/>
      <c r="CQ38" s="162"/>
      <c r="CR38" s="162"/>
      <c r="CS38" s="162"/>
      <c r="CT38" s="162"/>
      <c r="CU38" s="162"/>
      <c r="CV38" s="162"/>
      <c r="CW38" s="162"/>
      <c r="CX38" s="162"/>
      <c r="CY38" s="162"/>
      <c r="CZ38" s="162"/>
      <c r="DA38" s="162"/>
      <c r="DB38" s="162"/>
      <c r="DC38" s="162"/>
      <c r="DD38" s="162"/>
      <c r="DE38" s="162"/>
      <c r="DF38" s="162"/>
      <c r="DG38" s="162"/>
      <c r="DH38" s="162"/>
      <c r="DI38" s="162"/>
      <c r="DJ38" s="162"/>
      <c r="DK38" s="162"/>
      <c r="DL38" s="162"/>
      <c r="DM38" s="162"/>
      <c r="DN38" s="162"/>
      <c r="DO38" s="162"/>
      <c r="DP38" s="162"/>
      <c r="DQ38" s="162"/>
      <c r="DR38" s="162"/>
      <c r="DS38" s="162"/>
      <c r="DT38" s="162"/>
      <c r="DU38" s="162"/>
      <c r="DV38" s="162"/>
      <c r="DW38" s="162"/>
      <c r="DX38" s="162"/>
      <c r="DY38" s="162"/>
      <c r="DZ38" s="162"/>
      <c r="EA38" s="162"/>
      <c r="EB38" s="162"/>
      <c r="EC38" s="162"/>
      <c r="ED38" s="162"/>
      <c r="EE38" s="162"/>
      <c r="EF38" s="162"/>
      <c r="EG38" s="162"/>
      <c r="EH38" s="162"/>
      <c r="EI38" s="162"/>
      <c r="EJ38" s="162"/>
      <c r="EK38" s="162"/>
      <c r="EL38" s="162"/>
      <c r="EM38" s="162"/>
      <c r="EN38" s="162"/>
      <c r="EO38" s="162"/>
      <c r="EP38" s="162"/>
      <c r="EQ38" s="162"/>
      <c r="ER38" s="162"/>
      <c r="ES38" s="162"/>
      <c r="ET38" s="162"/>
      <c r="EU38" s="162"/>
      <c r="EV38" s="162"/>
      <c r="EW38" s="162"/>
      <c r="EX38" s="162"/>
      <c r="EY38" s="162"/>
      <c r="EZ38" s="162"/>
      <c r="FA38" s="162"/>
      <c r="FB38" s="162"/>
      <c r="FC38" s="162"/>
      <c r="FD38" s="162"/>
      <c r="FE38" s="162"/>
      <c r="FF38" s="162"/>
      <c r="FG38" s="162"/>
      <c r="FH38" s="162"/>
      <c r="FI38" s="162"/>
      <c r="FJ38" s="162"/>
      <c r="FK38" s="162"/>
      <c r="FL38" s="162"/>
      <c r="FM38" s="162"/>
      <c r="FN38" s="162"/>
      <c r="FO38" s="162"/>
      <c r="FP38" s="162"/>
      <c r="FQ38" s="162"/>
      <c r="FR38" s="162"/>
      <c r="FS38" s="162"/>
      <c r="FT38" s="162"/>
      <c r="FU38" s="162"/>
      <c r="FV38" s="162"/>
      <c r="FW38" s="162"/>
      <c r="FX38" s="162"/>
      <c r="FY38" s="162"/>
      <c r="FZ38" s="162"/>
      <c r="GA38" s="162"/>
      <c r="GB38" s="162"/>
      <c r="GC38" s="162"/>
      <c r="GD38" s="162"/>
      <c r="GE38" s="162"/>
      <c r="GF38" s="162"/>
      <c r="GG38" s="162"/>
      <c r="GH38" s="162"/>
      <c r="GI38" s="162"/>
      <c r="GJ38" s="162"/>
      <c r="GK38" s="162"/>
      <c r="GL38" s="162"/>
      <c r="GM38" s="162"/>
    </row>
    <row r="39" spans="1:195" s="169" customFormat="1" ht="15" customHeight="1" thickBot="1" x14ac:dyDescent="0.45">
      <c r="B39" s="259"/>
      <c r="C39" s="260"/>
      <c r="D39" s="265"/>
      <c r="E39" s="266"/>
      <c r="F39" s="269"/>
      <c r="G39" s="27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62"/>
      <c r="BD39" s="162"/>
      <c r="BE39" s="162"/>
      <c r="BF39" s="162"/>
      <c r="BG39" s="162"/>
      <c r="BH39" s="162"/>
      <c r="BI39" s="162"/>
      <c r="BJ39" s="162"/>
      <c r="BK39" s="162"/>
      <c r="BL39" s="162"/>
      <c r="BM39" s="162"/>
      <c r="BN39" s="162"/>
      <c r="BO39" s="162"/>
      <c r="BP39" s="162"/>
      <c r="BQ39" s="162"/>
      <c r="BR39" s="162"/>
      <c r="BS39" s="162"/>
      <c r="BT39" s="162"/>
      <c r="BU39" s="162"/>
      <c r="BV39" s="162"/>
      <c r="BW39" s="162"/>
      <c r="BX39" s="162"/>
      <c r="BY39" s="162"/>
      <c r="BZ39" s="162"/>
      <c r="CA39" s="162"/>
      <c r="CB39" s="162"/>
      <c r="CC39" s="162"/>
      <c r="CD39" s="162"/>
      <c r="CE39" s="162"/>
      <c r="CF39" s="162"/>
      <c r="CG39" s="162"/>
      <c r="CH39" s="162"/>
      <c r="CI39" s="162"/>
      <c r="CJ39" s="162"/>
      <c r="CK39" s="162"/>
      <c r="CL39" s="162"/>
      <c r="CM39" s="162"/>
      <c r="CN39" s="162"/>
      <c r="CO39" s="162"/>
      <c r="CP39" s="162"/>
      <c r="CQ39" s="162"/>
      <c r="CR39" s="162"/>
      <c r="CS39" s="162"/>
      <c r="CT39" s="162"/>
      <c r="CU39" s="162"/>
      <c r="CV39" s="162"/>
      <c r="CW39" s="162"/>
      <c r="CX39" s="162"/>
      <c r="CY39" s="162"/>
      <c r="CZ39" s="162"/>
      <c r="DA39" s="162"/>
      <c r="DB39" s="162"/>
      <c r="DC39" s="162"/>
      <c r="DD39" s="162"/>
      <c r="DE39" s="162"/>
      <c r="DF39" s="162"/>
      <c r="DG39" s="162"/>
      <c r="DH39" s="162"/>
      <c r="DI39" s="162"/>
      <c r="DJ39" s="162"/>
      <c r="DK39" s="162"/>
      <c r="DL39" s="162"/>
      <c r="DM39" s="162"/>
      <c r="DN39" s="162"/>
      <c r="DO39" s="162"/>
      <c r="DP39" s="162"/>
      <c r="DQ39" s="162"/>
      <c r="DR39" s="162"/>
      <c r="DS39" s="162"/>
      <c r="DT39" s="162"/>
      <c r="DU39" s="162"/>
      <c r="DV39" s="162"/>
      <c r="DW39" s="162"/>
      <c r="DX39" s="162"/>
      <c r="DY39" s="162"/>
      <c r="DZ39" s="162"/>
      <c r="EA39" s="162"/>
      <c r="EB39" s="162"/>
      <c r="EC39" s="162"/>
      <c r="ED39" s="162"/>
      <c r="EE39" s="162"/>
      <c r="EF39" s="162"/>
      <c r="EG39" s="162"/>
      <c r="EH39" s="162"/>
      <c r="EI39" s="162"/>
      <c r="EJ39" s="162"/>
      <c r="EK39" s="162"/>
      <c r="EL39" s="162"/>
      <c r="EM39" s="162"/>
      <c r="EN39" s="162"/>
      <c r="EO39" s="162"/>
      <c r="EP39" s="162"/>
      <c r="EQ39" s="162"/>
      <c r="ER39" s="162"/>
      <c r="ES39" s="162"/>
      <c r="ET39" s="162"/>
      <c r="EU39" s="162"/>
      <c r="EV39" s="162"/>
      <c r="EW39" s="162"/>
      <c r="EX39" s="162"/>
      <c r="EY39" s="162"/>
      <c r="EZ39" s="162"/>
      <c r="FA39" s="162"/>
      <c r="FB39" s="162"/>
      <c r="FC39" s="162"/>
      <c r="FD39" s="162"/>
      <c r="FE39" s="162"/>
      <c r="FF39" s="162"/>
      <c r="FG39" s="162"/>
      <c r="FH39" s="162"/>
      <c r="FI39" s="162"/>
      <c r="FJ39" s="162"/>
      <c r="FK39" s="162"/>
      <c r="FL39" s="162"/>
      <c r="FM39" s="162"/>
      <c r="FN39" s="162"/>
      <c r="FO39" s="162"/>
      <c r="FP39" s="162"/>
      <c r="FQ39" s="162"/>
      <c r="FR39" s="162"/>
      <c r="FS39" s="162"/>
      <c r="FT39" s="162"/>
      <c r="FU39" s="162"/>
      <c r="FV39" s="162"/>
      <c r="FW39" s="162"/>
      <c r="FX39" s="162"/>
      <c r="FY39" s="162"/>
      <c r="FZ39" s="162"/>
      <c r="GA39" s="162"/>
      <c r="GB39" s="162"/>
      <c r="GC39" s="162"/>
      <c r="GD39" s="162"/>
      <c r="GE39" s="162"/>
      <c r="GF39" s="162"/>
      <c r="GG39" s="162"/>
      <c r="GH39" s="162"/>
      <c r="GI39" s="162"/>
      <c r="GJ39" s="162"/>
      <c r="GK39" s="162"/>
      <c r="GL39" s="162"/>
      <c r="GM39" s="162"/>
    </row>
    <row r="40" spans="1:195" s="169" customFormat="1" ht="75" customHeight="1" thickBot="1" x14ac:dyDescent="0.45">
      <c r="B40" s="194"/>
      <c r="C40" s="195" t="s">
        <v>94</v>
      </c>
      <c r="D40" s="241" t="s">
        <v>95</v>
      </c>
      <c r="E40" s="242"/>
      <c r="F40" s="196">
        <v>1</v>
      </c>
      <c r="G40" s="197">
        <f>'[1]DESGLOSADO BUCARASICA'!G53</f>
        <v>77062000</v>
      </c>
      <c r="H40" s="188" t="s">
        <v>25</v>
      </c>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62"/>
      <c r="BD40" s="162"/>
      <c r="BE40" s="162"/>
      <c r="BF40" s="162"/>
      <c r="BG40" s="162"/>
      <c r="BH40" s="162"/>
      <c r="BI40" s="162"/>
      <c r="BJ40" s="162"/>
      <c r="BK40" s="162"/>
      <c r="BL40" s="162"/>
      <c r="BM40" s="162"/>
      <c r="BN40" s="162"/>
      <c r="BO40" s="162"/>
      <c r="BP40" s="162"/>
      <c r="BQ40" s="162"/>
      <c r="BR40" s="162"/>
      <c r="BS40" s="162"/>
      <c r="BT40" s="162"/>
      <c r="BU40" s="162"/>
      <c r="BV40" s="162"/>
      <c r="BW40" s="162"/>
      <c r="BX40" s="162"/>
      <c r="BY40" s="162"/>
      <c r="BZ40" s="162"/>
      <c r="CA40" s="162"/>
      <c r="CB40" s="162"/>
      <c r="CC40" s="162"/>
      <c r="CD40" s="162"/>
      <c r="CE40" s="162"/>
      <c r="CF40" s="162"/>
      <c r="CG40" s="162"/>
      <c r="CH40" s="162"/>
      <c r="CI40" s="162"/>
      <c r="CJ40" s="162"/>
      <c r="CK40" s="162"/>
      <c r="CL40" s="162"/>
      <c r="CM40" s="162"/>
      <c r="CN40" s="162"/>
      <c r="CO40" s="162"/>
      <c r="CP40" s="162"/>
      <c r="CQ40" s="162"/>
      <c r="CR40" s="162"/>
      <c r="CS40" s="162"/>
      <c r="CT40" s="162"/>
      <c r="CU40" s="162"/>
      <c r="CV40" s="162"/>
      <c r="CW40" s="162"/>
      <c r="CX40" s="162"/>
      <c r="CY40" s="162"/>
      <c r="CZ40" s="162"/>
      <c r="DA40" s="162"/>
      <c r="DB40" s="162"/>
      <c r="DC40" s="162"/>
      <c r="DD40" s="162"/>
      <c r="DE40" s="162"/>
      <c r="DF40" s="162"/>
      <c r="DG40" s="162"/>
      <c r="DH40" s="162"/>
      <c r="DI40" s="162"/>
      <c r="DJ40" s="162"/>
      <c r="DK40" s="162"/>
      <c r="DL40" s="162"/>
      <c r="DM40" s="162"/>
      <c r="DN40" s="162"/>
      <c r="DO40" s="162"/>
      <c r="DP40" s="162"/>
      <c r="DQ40" s="162"/>
      <c r="DR40" s="162"/>
      <c r="DS40" s="162"/>
      <c r="DT40" s="162"/>
      <c r="DU40" s="162"/>
      <c r="DV40" s="162"/>
      <c r="DW40" s="162"/>
      <c r="DX40" s="162"/>
      <c r="DY40" s="162"/>
      <c r="DZ40" s="162"/>
      <c r="EA40" s="162"/>
      <c r="EB40" s="162"/>
      <c r="EC40" s="162"/>
      <c r="ED40" s="162"/>
      <c r="EE40" s="162"/>
      <c r="EF40" s="162"/>
      <c r="EG40" s="162"/>
      <c r="EH40" s="162"/>
      <c r="EI40" s="162"/>
      <c r="EJ40" s="162"/>
      <c r="EK40" s="162"/>
      <c r="EL40" s="162"/>
      <c r="EM40" s="162"/>
      <c r="EN40" s="162"/>
      <c r="EO40" s="162"/>
      <c r="EP40" s="162"/>
      <c r="EQ40" s="162"/>
      <c r="ER40" s="162"/>
      <c r="ES40" s="162"/>
      <c r="ET40" s="162"/>
      <c r="EU40" s="162"/>
      <c r="EV40" s="162"/>
      <c r="EW40" s="162"/>
      <c r="EX40" s="162"/>
      <c r="EY40" s="162"/>
      <c r="EZ40" s="162"/>
      <c r="FA40" s="162"/>
      <c r="FB40" s="162"/>
      <c r="FC40" s="162"/>
      <c r="FD40" s="162"/>
      <c r="FE40" s="162"/>
      <c r="FF40" s="162"/>
      <c r="FG40" s="162"/>
      <c r="FH40" s="162"/>
      <c r="FI40" s="162"/>
      <c r="FJ40" s="162"/>
      <c r="FK40" s="162"/>
      <c r="FL40" s="162"/>
      <c r="FM40" s="162"/>
      <c r="FN40" s="162"/>
      <c r="FO40" s="162"/>
      <c r="FP40" s="162"/>
      <c r="FQ40" s="162"/>
      <c r="FR40" s="162"/>
      <c r="FS40" s="162"/>
      <c r="FT40" s="162"/>
      <c r="FU40" s="162"/>
      <c r="FV40" s="162"/>
      <c r="FW40" s="162"/>
      <c r="FX40" s="162"/>
      <c r="FY40" s="162"/>
      <c r="FZ40" s="162"/>
      <c r="GA40" s="162"/>
      <c r="GB40" s="162"/>
      <c r="GC40" s="162"/>
      <c r="GD40" s="162"/>
      <c r="GE40" s="162"/>
      <c r="GF40" s="162"/>
      <c r="GG40" s="162"/>
      <c r="GH40" s="162"/>
      <c r="GI40" s="162"/>
      <c r="GJ40" s="162"/>
      <c r="GK40" s="162"/>
      <c r="GL40" s="162"/>
      <c r="GM40" s="162"/>
    </row>
    <row r="41" spans="1:195" s="169" customFormat="1" ht="19.5" customHeight="1" thickBot="1" x14ac:dyDescent="0.45">
      <c r="B41" s="198"/>
      <c r="C41" s="199" t="s">
        <v>96</v>
      </c>
      <c r="D41" s="243"/>
      <c r="E41" s="244"/>
      <c r="F41" s="200" t="s">
        <v>97</v>
      </c>
      <c r="G41" s="201" t="s">
        <v>98</v>
      </c>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62"/>
      <c r="BD41" s="162"/>
      <c r="BE41" s="162"/>
      <c r="BF41" s="162"/>
      <c r="BG41" s="162"/>
      <c r="BH41" s="162"/>
      <c r="BI41" s="162"/>
      <c r="BJ41" s="162"/>
      <c r="BK41" s="162"/>
      <c r="BL41" s="162"/>
      <c r="BM41" s="162"/>
      <c r="BN41" s="162"/>
      <c r="BO41" s="162"/>
      <c r="BP41" s="162"/>
      <c r="BQ41" s="162"/>
      <c r="BR41" s="162"/>
      <c r="BS41" s="162"/>
      <c r="BT41" s="162"/>
      <c r="BU41" s="162"/>
      <c r="BV41" s="162"/>
      <c r="BW41" s="162"/>
      <c r="BX41" s="162"/>
      <c r="BY41" s="162"/>
      <c r="BZ41" s="162"/>
      <c r="CA41" s="162"/>
      <c r="CB41" s="162"/>
      <c r="CC41" s="162"/>
      <c r="CD41" s="162"/>
      <c r="CE41" s="162"/>
      <c r="CF41" s="162"/>
      <c r="CG41" s="162"/>
      <c r="CH41" s="162"/>
      <c r="CI41" s="162"/>
      <c r="CJ41" s="162"/>
      <c r="CK41" s="162"/>
      <c r="CL41" s="162"/>
      <c r="CM41" s="162"/>
      <c r="CN41" s="162"/>
      <c r="CO41" s="162"/>
      <c r="CP41" s="162"/>
      <c r="CQ41" s="162"/>
      <c r="CR41" s="162"/>
      <c r="CS41" s="162"/>
      <c r="CT41" s="162"/>
      <c r="CU41" s="162"/>
      <c r="CV41" s="162"/>
      <c r="CW41" s="162"/>
      <c r="CX41" s="162"/>
      <c r="CY41" s="162"/>
      <c r="CZ41" s="162"/>
      <c r="DA41" s="162"/>
      <c r="DB41" s="162"/>
      <c r="DC41" s="162"/>
      <c r="DD41" s="162"/>
      <c r="DE41" s="162"/>
      <c r="DF41" s="162"/>
      <c r="DG41" s="162"/>
      <c r="DH41" s="162"/>
      <c r="DI41" s="162"/>
      <c r="DJ41" s="162"/>
      <c r="DK41" s="162"/>
      <c r="DL41" s="162"/>
      <c r="DM41" s="162"/>
      <c r="DN41" s="162"/>
      <c r="DO41" s="162"/>
      <c r="DP41" s="162"/>
      <c r="DQ41" s="162"/>
      <c r="DR41" s="162"/>
      <c r="DS41" s="162"/>
      <c r="DT41" s="162"/>
      <c r="DU41" s="162"/>
      <c r="DV41" s="162"/>
      <c r="DW41" s="162"/>
      <c r="DX41" s="162"/>
      <c r="DY41" s="162"/>
      <c r="DZ41" s="162"/>
      <c r="EA41" s="162"/>
      <c r="EB41" s="162"/>
      <c r="EC41" s="162"/>
      <c r="ED41" s="162"/>
      <c r="EE41" s="162"/>
      <c r="EF41" s="162"/>
      <c r="EG41" s="162"/>
      <c r="EH41" s="162"/>
      <c r="EI41" s="162"/>
      <c r="EJ41" s="162"/>
      <c r="EK41" s="162"/>
      <c r="EL41" s="162"/>
      <c r="EM41" s="162"/>
      <c r="EN41" s="162"/>
      <c r="EO41" s="162"/>
      <c r="EP41" s="162"/>
      <c r="EQ41" s="162"/>
      <c r="ER41" s="162"/>
      <c r="ES41" s="162"/>
      <c r="ET41" s="162"/>
      <c r="EU41" s="162"/>
      <c r="EV41" s="162"/>
      <c r="EW41" s="162"/>
      <c r="EX41" s="162"/>
      <c r="EY41" s="162"/>
      <c r="EZ41" s="162"/>
      <c r="FA41" s="162"/>
      <c r="FB41" s="162"/>
      <c r="FC41" s="162"/>
      <c r="FD41" s="162"/>
      <c r="FE41" s="162"/>
      <c r="FF41" s="162"/>
      <c r="FG41" s="162"/>
      <c r="FH41" s="162"/>
      <c r="FI41" s="162"/>
      <c r="FJ41" s="162"/>
      <c r="FK41" s="162"/>
      <c r="FL41" s="162"/>
      <c r="FM41" s="162"/>
      <c r="FN41" s="162"/>
      <c r="FO41" s="162"/>
      <c r="FP41" s="162"/>
      <c r="FQ41" s="162"/>
      <c r="FR41" s="162"/>
      <c r="FS41" s="162"/>
      <c r="FT41" s="162"/>
      <c r="FU41" s="162"/>
      <c r="FV41" s="162"/>
      <c r="FW41" s="162"/>
      <c r="FX41" s="162"/>
      <c r="FY41" s="162"/>
      <c r="FZ41" s="162"/>
      <c r="GA41" s="162"/>
      <c r="GB41" s="162"/>
      <c r="GC41" s="162"/>
      <c r="GD41" s="162"/>
      <c r="GE41" s="162"/>
      <c r="GF41" s="162"/>
      <c r="GG41" s="162"/>
      <c r="GH41" s="162"/>
      <c r="GI41" s="162"/>
      <c r="GJ41" s="162"/>
      <c r="GK41" s="162"/>
      <c r="GL41" s="162"/>
      <c r="GM41" s="162"/>
    </row>
    <row r="42" spans="1:195" s="169" customFormat="1" ht="19.5" customHeight="1" x14ac:dyDescent="0.4">
      <c r="B42" s="202"/>
      <c r="C42" s="245" t="s">
        <v>66</v>
      </c>
      <c r="D42" s="245"/>
      <c r="E42" s="245"/>
      <c r="F42" s="245"/>
      <c r="G42" s="203"/>
      <c r="H42" s="186"/>
      <c r="I42" s="186"/>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2"/>
      <c r="DS42" s="162"/>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row>
    <row r="43" spans="1:195" s="169" customFormat="1" ht="19.5" customHeight="1" x14ac:dyDescent="0.4">
      <c r="B43" s="204"/>
      <c r="C43" s="246" t="s">
        <v>67</v>
      </c>
      <c r="D43" s="247"/>
      <c r="E43" s="247"/>
      <c r="F43" s="248"/>
      <c r="G43" s="134"/>
      <c r="H43" s="186"/>
      <c r="I43" s="205"/>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62"/>
      <c r="BD43" s="162"/>
      <c r="BE43" s="162"/>
      <c r="BF43" s="162"/>
      <c r="BG43" s="162"/>
      <c r="BH43" s="162"/>
      <c r="BI43" s="162"/>
      <c r="BJ43" s="162"/>
      <c r="BK43" s="162"/>
      <c r="BL43" s="162"/>
      <c r="BM43" s="162"/>
      <c r="BN43" s="162"/>
      <c r="BO43" s="162"/>
      <c r="BP43" s="162"/>
      <c r="BQ43" s="162"/>
      <c r="BR43" s="162"/>
      <c r="BS43" s="162"/>
      <c r="BT43" s="162"/>
      <c r="BU43" s="162"/>
      <c r="BV43" s="162"/>
      <c r="BW43" s="162"/>
      <c r="BX43" s="162"/>
      <c r="BY43" s="162"/>
      <c r="BZ43" s="162"/>
      <c r="CA43" s="162"/>
      <c r="CB43" s="162"/>
      <c r="CC43" s="162"/>
      <c r="CD43" s="162"/>
      <c r="CE43" s="162"/>
      <c r="CF43" s="162"/>
      <c r="CG43" s="162"/>
      <c r="CH43" s="162"/>
      <c r="CI43" s="162"/>
      <c r="CJ43" s="162"/>
      <c r="CK43" s="162"/>
      <c r="CL43" s="162"/>
      <c r="CM43" s="162"/>
      <c r="CN43" s="162"/>
      <c r="CO43" s="162"/>
      <c r="CP43" s="162"/>
      <c r="CQ43" s="162"/>
      <c r="CR43" s="162"/>
      <c r="CS43" s="162"/>
      <c r="CT43" s="162"/>
      <c r="CU43" s="162"/>
      <c r="CV43" s="162"/>
      <c r="CW43" s="162"/>
      <c r="CX43" s="162"/>
      <c r="CY43" s="162"/>
      <c r="CZ43" s="162"/>
      <c r="DA43" s="162"/>
      <c r="DB43" s="162"/>
      <c r="DC43" s="162"/>
      <c r="DD43" s="162"/>
      <c r="DE43" s="162"/>
      <c r="DF43" s="162"/>
      <c r="DG43" s="162"/>
      <c r="DH43" s="162"/>
      <c r="DI43" s="162"/>
      <c r="DJ43" s="162"/>
      <c r="DK43" s="162"/>
      <c r="DL43" s="162"/>
      <c r="DM43" s="162"/>
      <c r="DN43" s="162"/>
      <c r="DO43" s="162"/>
      <c r="DP43" s="162"/>
      <c r="DQ43" s="162"/>
      <c r="DR43" s="162"/>
      <c r="DS43" s="162"/>
      <c r="DT43" s="162"/>
      <c r="DU43" s="162"/>
      <c r="DV43" s="162"/>
      <c r="DW43" s="162"/>
      <c r="DX43" s="162"/>
      <c r="DY43" s="162"/>
      <c r="DZ43" s="162"/>
      <c r="EA43" s="162"/>
      <c r="EB43" s="162"/>
      <c r="EC43" s="162"/>
      <c r="ED43" s="162"/>
      <c r="EE43" s="162"/>
      <c r="EF43" s="162"/>
      <c r="EG43" s="162"/>
      <c r="EH43" s="162"/>
      <c r="EI43" s="162"/>
      <c r="EJ43" s="162"/>
      <c r="EK43" s="162"/>
      <c r="EL43" s="162"/>
      <c r="EM43" s="162"/>
      <c r="EN43" s="162"/>
      <c r="EO43" s="162"/>
      <c r="EP43" s="162"/>
      <c r="EQ43" s="162"/>
      <c r="ER43" s="162"/>
      <c r="ES43" s="162"/>
      <c r="ET43" s="162"/>
      <c r="EU43" s="162"/>
      <c r="EV43" s="162"/>
      <c r="EW43" s="162"/>
      <c r="EX43" s="162"/>
      <c r="EY43" s="162"/>
      <c r="EZ43" s="162"/>
      <c r="FA43" s="162"/>
      <c r="FB43" s="162"/>
      <c r="FC43" s="162"/>
      <c r="FD43" s="162"/>
      <c r="FE43" s="162"/>
      <c r="FF43" s="162"/>
      <c r="FG43" s="162"/>
      <c r="FH43" s="162"/>
      <c r="FI43" s="162"/>
      <c r="FJ43" s="162"/>
      <c r="FK43" s="162"/>
      <c r="FL43" s="162"/>
      <c r="FM43" s="162"/>
      <c r="FN43" s="162"/>
      <c r="FO43" s="162"/>
      <c r="FP43" s="162"/>
      <c r="FQ43" s="162"/>
      <c r="FR43" s="162"/>
      <c r="FS43" s="162"/>
      <c r="FT43" s="162"/>
      <c r="FU43" s="162"/>
      <c r="FV43" s="162"/>
      <c r="FW43" s="162"/>
      <c r="FX43" s="162"/>
      <c r="FY43" s="162"/>
      <c r="FZ43" s="162"/>
      <c r="GA43" s="162"/>
      <c r="GB43" s="162"/>
      <c r="GC43" s="162"/>
      <c r="GD43" s="162"/>
      <c r="GE43" s="162"/>
      <c r="GF43" s="162"/>
      <c r="GG43" s="162"/>
      <c r="GH43" s="162"/>
      <c r="GI43" s="162"/>
      <c r="GJ43" s="162"/>
      <c r="GK43" s="162"/>
      <c r="GL43" s="162"/>
      <c r="GM43" s="162"/>
    </row>
    <row r="44" spans="1:195" s="169" customFormat="1" ht="19.5" customHeight="1" x14ac:dyDescent="0.4">
      <c r="B44" s="206"/>
      <c r="C44" s="249" t="s">
        <v>68</v>
      </c>
      <c r="D44" s="250"/>
      <c r="E44" s="250"/>
      <c r="F44" s="251"/>
      <c r="G44" s="207">
        <v>1144267.2099999636</v>
      </c>
      <c r="H44" s="130" t="s">
        <v>25</v>
      </c>
      <c r="I44" s="205"/>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2"/>
      <c r="BD44" s="162"/>
      <c r="BE44" s="162"/>
      <c r="BF44" s="162"/>
      <c r="BG44" s="162"/>
      <c r="BH44" s="162"/>
      <c r="BI44" s="162"/>
      <c r="BJ44" s="162"/>
      <c r="BK44" s="162"/>
      <c r="BL44" s="162"/>
      <c r="BM44" s="162"/>
      <c r="BN44" s="162"/>
      <c r="BO44" s="162"/>
      <c r="BP44" s="162"/>
      <c r="BQ44" s="162"/>
      <c r="BR44" s="162"/>
      <c r="BS44" s="162"/>
      <c r="BT44" s="162"/>
      <c r="BU44" s="162"/>
      <c r="BV44" s="162"/>
      <c r="BW44" s="162"/>
      <c r="BX44" s="162"/>
      <c r="BY44" s="162"/>
      <c r="BZ44" s="162"/>
      <c r="CA44" s="162"/>
      <c r="CB44" s="162"/>
      <c r="CC44" s="162"/>
      <c r="CD44" s="162"/>
      <c r="CE44" s="162"/>
      <c r="CF44" s="162"/>
      <c r="CG44" s="162"/>
      <c r="CH44" s="162"/>
      <c r="CI44" s="162"/>
      <c r="CJ44" s="162"/>
      <c r="CK44" s="162"/>
      <c r="CL44" s="162"/>
      <c r="CM44" s="162"/>
      <c r="CN44" s="162"/>
      <c r="CO44" s="162"/>
      <c r="CP44" s="162"/>
      <c r="CQ44" s="162"/>
      <c r="CR44" s="162"/>
      <c r="CS44" s="162"/>
      <c r="CT44" s="162"/>
      <c r="CU44" s="162"/>
      <c r="CV44" s="162"/>
      <c r="CW44" s="162"/>
      <c r="CX44" s="162"/>
      <c r="CY44" s="162"/>
      <c r="CZ44" s="162"/>
      <c r="DA44" s="162"/>
      <c r="DB44" s="162"/>
      <c r="DC44" s="162"/>
      <c r="DD44" s="162"/>
      <c r="DE44" s="162"/>
      <c r="DF44" s="162"/>
      <c r="DG44" s="162"/>
      <c r="DH44" s="162"/>
      <c r="DI44" s="162"/>
      <c r="DJ44" s="162"/>
      <c r="DK44" s="162"/>
      <c r="DL44" s="162"/>
      <c r="DM44" s="162"/>
      <c r="DN44" s="162"/>
      <c r="DO44" s="162"/>
      <c r="DP44" s="162"/>
      <c r="DQ44" s="162"/>
      <c r="DR44" s="162"/>
      <c r="DS44" s="162"/>
      <c r="DT44" s="162"/>
      <c r="DU44" s="162"/>
      <c r="DV44" s="162"/>
      <c r="DW44" s="162"/>
      <c r="DX44" s="162"/>
      <c r="DY44" s="162"/>
      <c r="DZ44" s="162"/>
      <c r="EA44" s="162"/>
      <c r="EB44" s="162"/>
      <c r="EC44" s="162"/>
      <c r="ED44" s="162"/>
      <c r="EE44" s="162"/>
      <c r="EF44" s="162"/>
      <c r="EG44" s="162"/>
      <c r="EH44" s="162"/>
      <c r="EI44" s="162"/>
      <c r="EJ44" s="162"/>
      <c r="EK44" s="162"/>
      <c r="EL44" s="162"/>
      <c r="EM44" s="162"/>
      <c r="EN44" s="162"/>
      <c r="EO44" s="162"/>
      <c r="EP44" s="162"/>
      <c r="EQ44" s="162"/>
      <c r="ER44" s="162"/>
      <c r="ES44" s="162"/>
      <c r="ET44" s="162"/>
      <c r="EU44" s="162"/>
      <c r="EV44" s="162"/>
      <c r="EW44" s="162"/>
      <c r="EX44" s="162"/>
      <c r="EY44" s="162"/>
      <c r="EZ44" s="162"/>
      <c r="FA44" s="162"/>
      <c r="FB44" s="162"/>
      <c r="FC44" s="162"/>
      <c r="FD44" s="162"/>
      <c r="FE44" s="162"/>
      <c r="FF44" s="162"/>
      <c r="FG44" s="162"/>
      <c r="FH44" s="162"/>
      <c r="FI44" s="162"/>
      <c r="FJ44" s="162"/>
      <c r="FK44" s="162"/>
      <c r="FL44" s="162"/>
      <c r="FM44" s="162"/>
      <c r="FN44" s="162"/>
      <c r="FO44" s="162"/>
      <c r="FP44" s="162"/>
      <c r="FQ44" s="162"/>
      <c r="FR44" s="162"/>
      <c r="FS44" s="162"/>
      <c r="FT44" s="162"/>
      <c r="FU44" s="162"/>
      <c r="FV44" s="162"/>
      <c r="FW44" s="162"/>
      <c r="FX44" s="162"/>
      <c r="FY44" s="162"/>
      <c r="FZ44" s="162"/>
      <c r="GA44" s="162"/>
      <c r="GB44" s="162"/>
      <c r="GC44" s="162"/>
      <c r="GD44" s="162"/>
      <c r="GE44" s="162"/>
      <c r="GF44" s="162"/>
      <c r="GG44" s="162"/>
      <c r="GH44" s="162"/>
      <c r="GI44" s="162"/>
      <c r="GJ44" s="162"/>
      <c r="GK44" s="162"/>
      <c r="GL44" s="162"/>
      <c r="GM44" s="162"/>
    </row>
    <row r="45" spans="1:195" s="169" customFormat="1" ht="19.5" customHeight="1" x14ac:dyDescent="0.4">
      <c r="B45" s="204"/>
      <c r="C45" s="246" t="s">
        <v>69</v>
      </c>
      <c r="D45" s="247"/>
      <c r="E45" s="247"/>
      <c r="F45" s="248"/>
      <c r="G45" s="136"/>
      <c r="H45" s="186"/>
      <c r="I45" s="186"/>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2"/>
      <c r="BG45" s="162"/>
      <c r="BH45" s="162"/>
      <c r="BI45" s="162"/>
      <c r="BJ45" s="162"/>
      <c r="BK45" s="162"/>
      <c r="BL45" s="162"/>
      <c r="BM45" s="162"/>
      <c r="BN45" s="162"/>
      <c r="BO45" s="162"/>
      <c r="BP45" s="162"/>
      <c r="BQ45" s="162"/>
      <c r="BR45" s="162"/>
      <c r="BS45" s="162"/>
      <c r="BT45" s="162"/>
      <c r="BU45" s="162"/>
      <c r="BV45" s="162"/>
      <c r="BW45" s="162"/>
      <c r="BX45" s="162"/>
      <c r="BY45" s="162"/>
      <c r="BZ45" s="162"/>
      <c r="CA45" s="162"/>
      <c r="CB45" s="162"/>
      <c r="CC45" s="162"/>
      <c r="CD45" s="162"/>
      <c r="CE45" s="162"/>
      <c r="CF45" s="162"/>
      <c r="CG45" s="162"/>
      <c r="CH45" s="162"/>
      <c r="CI45" s="162"/>
      <c r="CJ45" s="162"/>
      <c r="CK45" s="162"/>
      <c r="CL45" s="162"/>
      <c r="CM45" s="162"/>
      <c r="CN45" s="162"/>
      <c r="CO45" s="162"/>
      <c r="CP45" s="162"/>
      <c r="CQ45" s="162"/>
      <c r="CR45" s="162"/>
      <c r="CS45" s="162"/>
      <c r="CT45" s="162"/>
      <c r="CU45" s="162"/>
      <c r="CV45" s="162"/>
      <c r="CW45" s="162"/>
      <c r="CX45" s="162"/>
      <c r="CY45" s="162"/>
      <c r="CZ45" s="162"/>
      <c r="DA45" s="162"/>
      <c r="DB45" s="162"/>
      <c r="DC45" s="162"/>
      <c r="DD45" s="162"/>
      <c r="DE45" s="162"/>
      <c r="DF45" s="162"/>
      <c r="DG45" s="162"/>
      <c r="DH45" s="162"/>
      <c r="DI45" s="162"/>
      <c r="DJ45" s="162"/>
      <c r="DK45" s="162"/>
      <c r="DL45" s="162"/>
      <c r="DM45" s="162"/>
      <c r="DN45" s="162"/>
      <c r="DO45" s="162"/>
      <c r="DP45" s="162"/>
      <c r="DQ45" s="162"/>
      <c r="DR45" s="162"/>
      <c r="DS45" s="162"/>
      <c r="DT45" s="162"/>
      <c r="DU45" s="162"/>
      <c r="DV45" s="162"/>
      <c r="DW45" s="162"/>
      <c r="DX45" s="162"/>
      <c r="DY45" s="162"/>
      <c r="DZ45" s="162"/>
      <c r="EA45" s="162"/>
      <c r="EB45" s="162"/>
      <c r="EC45" s="162"/>
      <c r="ED45" s="162"/>
      <c r="EE45" s="162"/>
      <c r="EF45" s="162"/>
      <c r="EG45" s="162"/>
      <c r="EH45" s="162"/>
      <c r="EI45" s="162"/>
      <c r="EJ45" s="162"/>
      <c r="EK45" s="162"/>
      <c r="EL45" s="162"/>
      <c r="EM45" s="162"/>
      <c r="EN45" s="162"/>
      <c r="EO45" s="162"/>
      <c r="EP45" s="162"/>
      <c r="EQ45" s="162"/>
      <c r="ER45" s="162"/>
      <c r="ES45" s="162"/>
      <c r="ET45" s="162"/>
      <c r="EU45" s="162"/>
      <c r="EV45" s="162"/>
      <c r="EW45" s="162"/>
      <c r="EX45" s="162"/>
      <c r="EY45" s="162"/>
      <c r="EZ45" s="162"/>
      <c r="FA45" s="162"/>
      <c r="FB45" s="162"/>
      <c r="FC45" s="162"/>
      <c r="FD45" s="162"/>
      <c r="FE45" s="162"/>
      <c r="FF45" s="162"/>
      <c r="FG45" s="162"/>
      <c r="FH45" s="162"/>
      <c r="FI45" s="162"/>
      <c r="FJ45" s="162"/>
      <c r="FK45" s="162"/>
      <c r="FL45" s="162"/>
      <c r="FM45" s="162"/>
      <c r="FN45" s="162"/>
      <c r="FO45" s="162"/>
      <c r="FP45" s="162"/>
      <c r="FQ45" s="162"/>
      <c r="FR45" s="162"/>
      <c r="FS45" s="162"/>
      <c r="FT45" s="162"/>
      <c r="FU45" s="162"/>
      <c r="FV45" s="162"/>
      <c r="FW45" s="162"/>
      <c r="FX45" s="162"/>
      <c r="FY45" s="162"/>
      <c r="FZ45" s="162"/>
      <c r="GA45" s="162"/>
      <c r="GB45" s="162"/>
      <c r="GC45" s="162"/>
      <c r="GD45" s="162"/>
      <c r="GE45" s="162"/>
      <c r="GF45" s="162"/>
      <c r="GG45" s="162"/>
      <c r="GH45" s="162"/>
      <c r="GI45" s="162"/>
      <c r="GJ45" s="162"/>
      <c r="GK45" s="162"/>
      <c r="GL45" s="162"/>
      <c r="GM45" s="162"/>
    </row>
    <row r="46" spans="1:195" s="169" customFormat="1" ht="19.5" customHeight="1" thickBot="1" x14ac:dyDescent="0.45">
      <c r="A46" s="208"/>
      <c r="B46" s="209"/>
      <c r="C46" s="252" t="s">
        <v>70</v>
      </c>
      <c r="D46" s="253"/>
      <c r="E46" s="253"/>
      <c r="F46" s="254"/>
      <c r="G46" s="139"/>
      <c r="H46" s="36">
        <v>383370242.20999998</v>
      </c>
      <c r="I46" s="210"/>
      <c r="J46" s="205"/>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62"/>
      <c r="AU46" s="162"/>
      <c r="AV46" s="162"/>
      <c r="AW46" s="162"/>
      <c r="AX46" s="162"/>
      <c r="AY46" s="162"/>
      <c r="AZ46" s="162"/>
      <c r="BA46" s="162"/>
      <c r="BB46" s="162"/>
      <c r="BC46" s="162"/>
      <c r="BD46" s="162"/>
      <c r="BE46" s="162"/>
      <c r="BF46" s="162"/>
      <c r="BG46" s="162"/>
      <c r="BH46" s="162"/>
      <c r="BI46" s="162"/>
      <c r="BJ46" s="162"/>
      <c r="BK46" s="162"/>
      <c r="BL46" s="162"/>
      <c r="BM46" s="162"/>
      <c r="BN46" s="162"/>
      <c r="BO46" s="162"/>
      <c r="BP46" s="162"/>
      <c r="BQ46" s="162"/>
      <c r="BR46" s="162"/>
      <c r="BS46" s="162"/>
      <c r="BT46" s="162"/>
      <c r="BU46" s="162"/>
      <c r="BV46" s="162"/>
      <c r="BW46" s="162"/>
      <c r="BX46" s="162"/>
      <c r="BY46" s="162"/>
      <c r="BZ46" s="162"/>
      <c r="CA46" s="162"/>
      <c r="CB46" s="162"/>
      <c r="CC46" s="162"/>
      <c r="CD46" s="162"/>
      <c r="CE46" s="162"/>
      <c r="CF46" s="162"/>
      <c r="CG46" s="162"/>
      <c r="CH46" s="162"/>
      <c r="CI46" s="162"/>
      <c r="CJ46" s="162"/>
      <c r="CK46" s="162"/>
      <c r="CL46" s="162"/>
      <c r="CM46" s="162"/>
      <c r="CN46" s="162"/>
      <c r="CO46" s="162"/>
      <c r="CP46" s="162"/>
      <c r="CQ46" s="162"/>
      <c r="CR46" s="162"/>
      <c r="CS46" s="162"/>
      <c r="CT46" s="162"/>
      <c r="CU46" s="162"/>
      <c r="CV46" s="162"/>
      <c r="CW46" s="162"/>
      <c r="CX46" s="162"/>
      <c r="CY46" s="162"/>
      <c r="CZ46" s="162"/>
      <c r="DA46" s="162"/>
      <c r="DB46" s="162"/>
      <c r="DC46" s="162"/>
      <c r="DD46" s="162"/>
      <c r="DE46" s="162"/>
      <c r="DF46" s="162"/>
      <c r="DG46" s="162"/>
      <c r="DH46" s="162"/>
      <c r="DI46" s="162"/>
      <c r="DJ46" s="162"/>
      <c r="DK46" s="162"/>
      <c r="DL46" s="162"/>
      <c r="DM46" s="162"/>
      <c r="DN46" s="162"/>
      <c r="DO46" s="162"/>
      <c r="DP46" s="162"/>
      <c r="DQ46" s="162"/>
      <c r="DR46" s="162"/>
      <c r="DS46" s="162"/>
      <c r="DT46" s="162"/>
      <c r="DU46" s="162"/>
      <c r="DV46" s="162"/>
      <c r="DW46" s="162"/>
      <c r="DX46" s="162"/>
      <c r="DY46" s="162"/>
      <c r="DZ46" s="162"/>
      <c r="EA46" s="162"/>
      <c r="EB46" s="162"/>
      <c r="EC46" s="162"/>
      <c r="ED46" s="162"/>
      <c r="EE46" s="162"/>
      <c r="EF46" s="162"/>
      <c r="EG46" s="162"/>
      <c r="EH46" s="162"/>
      <c r="EI46" s="162"/>
      <c r="EJ46" s="162"/>
      <c r="EK46" s="162"/>
      <c r="EL46" s="162"/>
      <c r="EM46" s="162"/>
      <c r="EN46" s="162"/>
      <c r="EO46" s="162"/>
      <c r="EP46" s="162"/>
      <c r="EQ46" s="162"/>
      <c r="ER46" s="162"/>
      <c r="ES46" s="162"/>
      <c r="ET46" s="162"/>
      <c r="EU46" s="162"/>
      <c r="EV46" s="162"/>
      <c r="EW46" s="162"/>
      <c r="EX46" s="162"/>
      <c r="EY46" s="162"/>
      <c r="EZ46" s="162"/>
      <c r="FA46" s="162"/>
      <c r="FB46" s="162"/>
      <c r="FC46" s="162"/>
      <c r="FD46" s="162"/>
      <c r="FE46" s="162"/>
      <c r="FF46" s="162"/>
      <c r="FG46" s="162"/>
      <c r="FH46" s="162"/>
      <c r="FI46" s="162"/>
      <c r="FJ46" s="162"/>
      <c r="FK46" s="162"/>
      <c r="FL46" s="162"/>
      <c r="FM46" s="162"/>
      <c r="FN46" s="162"/>
      <c r="FO46" s="162"/>
      <c r="FP46" s="162"/>
      <c r="FQ46" s="162"/>
      <c r="FR46" s="162"/>
      <c r="FS46" s="162"/>
      <c r="FT46" s="162"/>
      <c r="FU46" s="162"/>
      <c r="FV46" s="162"/>
      <c r="FW46" s="162"/>
      <c r="FX46" s="162"/>
      <c r="FY46" s="162"/>
      <c r="FZ46" s="162"/>
      <c r="GA46" s="162"/>
      <c r="GB46" s="162"/>
      <c r="GC46" s="162"/>
      <c r="GD46" s="162"/>
      <c r="GE46" s="162"/>
      <c r="GF46" s="162"/>
      <c r="GG46" s="162"/>
      <c r="GH46" s="162"/>
      <c r="GI46" s="162"/>
      <c r="GJ46" s="162"/>
      <c r="GK46" s="162"/>
      <c r="GL46" s="162"/>
      <c r="GM46" s="162"/>
    </row>
    <row r="47" spans="1:195" ht="20.25" customHeight="1" thickBot="1" x14ac:dyDescent="0.45">
      <c r="B47" s="235" t="s">
        <v>71</v>
      </c>
      <c r="C47" s="236"/>
      <c r="D47" s="236"/>
      <c r="E47" s="236"/>
      <c r="F47" s="236"/>
      <c r="G47" s="237"/>
      <c r="H47" s="211">
        <f>+H46-G46</f>
        <v>383370242.20999998</v>
      </c>
      <c r="I47" s="212"/>
    </row>
    <row r="48" spans="1:195" ht="35.25" customHeight="1" x14ac:dyDescent="0.4">
      <c r="B48" s="238" t="s">
        <v>72</v>
      </c>
      <c r="C48" s="239"/>
      <c r="D48" s="239"/>
      <c r="E48" s="239"/>
      <c r="F48" s="239"/>
      <c r="G48" s="240"/>
      <c r="H48" s="213"/>
    </row>
    <row r="49" spans="2:8" ht="35.25" customHeight="1" x14ac:dyDescent="0.4">
      <c r="B49" s="228" t="s">
        <v>73</v>
      </c>
      <c r="C49" s="229"/>
      <c r="D49" s="229"/>
      <c r="E49" s="229"/>
      <c r="F49" s="229"/>
      <c r="G49" s="230"/>
    </row>
    <row r="50" spans="2:8" ht="35.25" customHeight="1" x14ac:dyDescent="0.4">
      <c r="B50" s="228" t="s">
        <v>74</v>
      </c>
      <c r="C50" s="229"/>
      <c r="D50" s="229"/>
      <c r="E50" s="229"/>
      <c r="F50" s="229"/>
      <c r="G50" s="230"/>
      <c r="H50" s="186"/>
    </row>
    <row r="51" spans="2:8" ht="35.25" customHeight="1" x14ac:dyDescent="0.4">
      <c r="B51" s="228" t="s">
        <v>75</v>
      </c>
      <c r="C51" s="229"/>
      <c r="D51" s="229"/>
      <c r="E51" s="229"/>
      <c r="F51" s="229"/>
      <c r="G51" s="230"/>
      <c r="H51" s="205"/>
    </row>
    <row r="52" spans="2:8" ht="50.25" customHeight="1" x14ac:dyDescent="0.4">
      <c r="B52" s="228" t="s">
        <v>76</v>
      </c>
      <c r="C52" s="229"/>
      <c r="D52" s="229"/>
      <c r="E52" s="229"/>
      <c r="F52" s="229"/>
      <c r="G52" s="230"/>
    </row>
    <row r="53" spans="2:8" ht="35.25" customHeight="1" x14ac:dyDescent="0.4">
      <c r="B53" s="228" t="s">
        <v>77</v>
      </c>
      <c r="C53" s="229"/>
      <c r="D53" s="229"/>
      <c r="E53" s="229"/>
      <c r="F53" s="229"/>
      <c r="G53" s="230"/>
    </row>
    <row r="54" spans="2:8" ht="35.25" customHeight="1" x14ac:dyDescent="0.4">
      <c r="B54" s="228" t="s">
        <v>78</v>
      </c>
      <c r="C54" s="229"/>
      <c r="D54" s="229"/>
      <c r="E54" s="229"/>
      <c r="F54" s="229"/>
      <c r="G54" s="230"/>
    </row>
    <row r="55" spans="2:8" ht="35.25" customHeight="1" x14ac:dyDescent="0.4">
      <c r="B55" s="228" t="s">
        <v>79</v>
      </c>
      <c r="C55" s="229"/>
      <c r="D55" s="229"/>
      <c r="E55" s="229"/>
      <c r="F55" s="229"/>
      <c r="G55" s="230"/>
    </row>
    <row r="56" spans="2:8" ht="35.25" customHeight="1" x14ac:dyDescent="0.4">
      <c r="B56" s="228" t="s">
        <v>80</v>
      </c>
      <c r="C56" s="229"/>
      <c r="D56" s="229"/>
      <c r="E56" s="229"/>
      <c r="F56" s="229"/>
      <c r="G56" s="230"/>
    </row>
    <row r="57" spans="2:8" ht="35.25" customHeight="1" x14ac:dyDescent="0.4">
      <c r="B57" s="228" t="s">
        <v>81</v>
      </c>
      <c r="C57" s="229"/>
      <c r="D57" s="229"/>
      <c r="E57" s="229"/>
      <c r="F57" s="229"/>
      <c r="G57" s="230"/>
    </row>
    <row r="58" spans="2:8" ht="35.25" customHeight="1" x14ac:dyDescent="0.4">
      <c r="B58" s="228" t="s">
        <v>82</v>
      </c>
      <c r="C58" s="229"/>
      <c r="D58" s="229"/>
      <c r="E58" s="229"/>
      <c r="F58" s="229"/>
      <c r="G58" s="230"/>
    </row>
    <row r="59" spans="2:8" ht="54" customHeight="1" x14ac:dyDescent="0.4">
      <c r="B59" s="228" t="s">
        <v>99</v>
      </c>
      <c r="C59" s="229"/>
      <c r="D59" s="229"/>
      <c r="E59" s="229"/>
      <c r="F59" s="229"/>
      <c r="G59" s="230"/>
    </row>
    <row r="60" spans="2:8" ht="35.25" customHeight="1" x14ac:dyDescent="0.4">
      <c r="B60" s="228" t="s">
        <v>84</v>
      </c>
      <c r="C60" s="229"/>
      <c r="D60" s="229"/>
      <c r="E60" s="229"/>
      <c r="F60" s="229"/>
      <c r="G60" s="230"/>
    </row>
    <row r="61" spans="2:8" ht="60" customHeight="1" x14ac:dyDescent="0.4">
      <c r="B61" s="228" t="s">
        <v>85</v>
      </c>
      <c r="C61" s="229"/>
      <c r="D61" s="229"/>
      <c r="E61" s="229"/>
      <c r="F61" s="229"/>
      <c r="G61" s="230"/>
    </row>
    <row r="62" spans="2:8" ht="12" customHeight="1" thickBot="1" x14ac:dyDescent="0.45">
      <c r="B62" s="231"/>
      <c r="C62" s="232"/>
      <c r="D62" s="232"/>
      <c r="E62" s="232"/>
      <c r="F62" s="232"/>
      <c r="G62" s="233"/>
    </row>
    <row r="63" spans="2:8" ht="13" x14ac:dyDescent="0.4">
      <c r="B63" s="214"/>
      <c r="C63" s="215"/>
      <c r="D63" s="215"/>
      <c r="E63" s="215"/>
      <c r="F63" s="215"/>
      <c r="G63" s="215"/>
    </row>
    <row r="64" spans="2:8" ht="38.25" customHeight="1" x14ac:dyDescent="0.4">
      <c r="B64" s="216" t="s">
        <v>86</v>
      </c>
      <c r="C64" s="217"/>
      <c r="D64" s="217"/>
      <c r="E64" s="218"/>
      <c r="F64" s="219"/>
      <c r="G64" s="219"/>
    </row>
    <row r="65" spans="2:7" ht="15.5" x14ac:dyDescent="0.4">
      <c r="B65" s="220"/>
      <c r="C65" s="221"/>
      <c r="D65" s="217"/>
      <c r="E65" s="222"/>
      <c r="F65" s="223"/>
      <c r="G65" s="223"/>
    </row>
    <row r="66" spans="2:7" ht="15.5" x14ac:dyDescent="0.4">
      <c r="B66" s="224" t="s">
        <v>87</v>
      </c>
      <c r="C66" s="217"/>
      <c r="D66" s="217"/>
      <c r="E66" s="234" t="s">
        <v>88</v>
      </c>
      <c r="F66" s="234"/>
      <c r="G66" s="234"/>
    </row>
  </sheetData>
  <mergeCells count="37">
    <mergeCell ref="B30:F30"/>
    <mergeCell ref="B2:G2"/>
    <mergeCell ref="B3:G3"/>
    <mergeCell ref="B4:D4"/>
    <mergeCell ref="F4:G4"/>
    <mergeCell ref="B6:C8"/>
    <mergeCell ref="C46:F46"/>
    <mergeCell ref="C33:F33"/>
    <mergeCell ref="C34:F34"/>
    <mergeCell ref="C35:F35"/>
    <mergeCell ref="B36:G36"/>
    <mergeCell ref="B37:C39"/>
    <mergeCell ref="D37:E39"/>
    <mergeCell ref="F37:F39"/>
    <mergeCell ref="G37:G39"/>
    <mergeCell ref="D40:E41"/>
    <mergeCell ref="C42:F42"/>
    <mergeCell ref="C43:F43"/>
    <mergeCell ref="C44:F44"/>
    <mergeCell ref="C45:F45"/>
    <mergeCell ref="B58:G58"/>
    <mergeCell ref="B47:G47"/>
    <mergeCell ref="B48:G48"/>
    <mergeCell ref="B49:G49"/>
    <mergeCell ref="B50:G50"/>
    <mergeCell ref="B51:G51"/>
    <mergeCell ref="B52:G52"/>
    <mergeCell ref="B53:G53"/>
    <mergeCell ref="B54:G54"/>
    <mergeCell ref="B55:G55"/>
    <mergeCell ref="B56:G56"/>
    <mergeCell ref="B57:G57"/>
    <mergeCell ref="B59:G59"/>
    <mergeCell ref="B60:G60"/>
    <mergeCell ref="B61:G61"/>
    <mergeCell ref="B62:G62"/>
    <mergeCell ref="E66:G66"/>
  </mergeCells>
  <pageMargins left="0.7" right="0.7" top="0.75" bottom="0.75" header="0.3" footer="0.3"/>
  <pageSetup scale="10"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DESGLOSADO PLAYA DE BELEN</vt:lpstr>
      <vt:lpstr>FINAL PLAYA DE BELEN</vt:lpstr>
      <vt:lpstr>DESGLOSADO PLAYA DE BELEN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Jose Arias Maestre</dc:creator>
  <cp:lastModifiedBy>Nivia Lizarazo, Yudy Yohanna</cp:lastModifiedBy>
  <cp:lastPrinted>2026-01-16T09:36:48Z</cp:lastPrinted>
  <dcterms:created xsi:type="dcterms:W3CDTF">2025-11-21T18:31:26Z</dcterms:created>
  <dcterms:modified xsi:type="dcterms:W3CDTF">2026-03-04T20:39:36Z</dcterms:modified>
</cp:coreProperties>
</file>